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630" yWindow="555" windowWidth="17895" windowHeight="111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73" i="1" l="1"/>
  <c r="G196" i="1"/>
  <c r="G46" i="1"/>
  <c r="G295" i="1" l="1"/>
  <c r="G366" i="1"/>
  <c r="G315" i="1"/>
  <c r="G355" i="1"/>
  <c r="G346" i="1"/>
  <c r="G334" i="1"/>
  <c r="G326" i="1"/>
  <c r="G244" i="1"/>
  <c r="G222" i="1"/>
  <c r="G110" i="1"/>
  <c r="G129" i="1"/>
  <c r="G144" i="1"/>
  <c r="G163" i="1"/>
  <c r="G177" i="1"/>
  <c r="G149" i="1"/>
  <c r="G193" i="1"/>
  <c r="G185" i="1"/>
  <c r="G67" i="1"/>
  <c r="G87" i="1"/>
  <c r="G115" i="1"/>
  <c r="G74" i="1"/>
  <c r="G97" i="1"/>
  <c r="G42" i="1"/>
  <c r="G60" i="1"/>
  <c r="G20" i="1"/>
  <c r="G367" i="1" l="1"/>
  <c r="G27" i="1"/>
  <c r="G197" i="1" s="1"/>
  <c r="G375" i="1" l="1"/>
  <c r="G376" i="1" l="1"/>
  <c r="G377" i="1" s="1"/>
</calcChain>
</file>

<file path=xl/sharedStrings.xml><?xml version="1.0" encoding="utf-8"?>
<sst xmlns="http://schemas.openxmlformats.org/spreadsheetml/2006/main" count="1176" uniqueCount="660">
  <si>
    <t xml:space="preserve">Част: РЕМОНТНИ РАБОТИ </t>
  </si>
  <si>
    <t>m2</t>
  </si>
  <si>
    <t>m3</t>
  </si>
  <si>
    <t>m</t>
  </si>
  <si>
    <t>m'</t>
  </si>
  <si>
    <t>Демонтаж и монтаж на месингова решетка (в нов окачен таван, за вентилация в коридор зад пано-дърворезба) - 80/80см.</t>
  </si>
  <si>
    <t>dm3</t>
  </si>
  <si>
    <t>бр</t>
  </si>
  <si>
    <t>бр. I 7,00| 9,00 ле</t>
  </si>
  <si>
    <t>5</t>
  </si>
  <si>
    <t>96</t>
  </si>
  <si>
    <t>Демонтаж на еднокрила дървена врата с каса 110/210 см. по оси 6 / И, между съществ. инстал.коридор и зала</t>
  </si>
  <si>
    <t>бр.</t>
  </si>
  <si>
    <t>6</t>
  </si>
  <si>
    <t>97</t>
  </si>
  <si>
    <t>Преработка на метална врата еднокрила 90/200 см., между съществ. инстал.коридор и машинно помещение (оси 4-5-6 и оси Л-М-Н). Апликация от ПДЧ 0,7см.-бяла</t>
  </si>
  <si>
    <t>7</t>
  </si>
  <si>
    <t>98</t>
  </si>
  <si>
    <t>Шкаф за ел.табло на машинно помещение, намиращо се в коридора - по поръчка, мярка от място, по отделна спесификация (AL дограма)</t>
  </si>
  <si>
    <t>8</t>
  </si>
  <si>
    <t>99</t>
  </si>
  <si>
    <t>Под - нови мраморни плочи - 2см. върху лепилен р-р</t>
  </si>
  <si>
    <t>9</t>
  </si>
  <si>
    <t>100</t>
  </si>
  <si>
    <t>Цокъл Н=0.10 м,- нови мраморни плочи - 2см. върху лепилен р-р (83.80 м')</t>
  </si>
  <si>
    <t>10</t>
  </si>
  <si>
    <t>101</t>
  </si>
  <si>
    <t>Стени - Гипсокартон върху носеща констр. - AL скара</t>
  </si>
  <si>
    <t>11</t>
  </si>
  <si>
    <t>102</t>
  </si>
  <si>
    <t>Стени - Латекс - бял по RAL</t>
  </si>
  <si>
    <t>12</t>
  </si>
  <si>
    <t>103</t>
  </si>
  <si>
    <t>Окачен таван - гипсокартон върху носеща AL констр.</t>
  </si>
  <si>
    <t>13</t>
  </si>
  <si>
    <t>104</t>
  </si>
  <si>
    <t>Окачен таван - Латекс - бял по RAL</t>
  </si>
  <si>
    <t>1</t>
  </si>
  <si>
    <t>105</t>
  </si>
  <si>
    <t>Основен въздуховод със сечение около 300/300 (задължително да се спази сечението на съществуващия!)</t>
  </si>
  <si>
    <t>2</t>
  </si>
  <si>
    <t>106</t>
  </si>
  <si>
    <t>Разклонение от машинното помещение към основния въздуховод и разклонения от основния въздуховод към вентилационните решетки със сечение около 600/300</t>
  </si>
  <si>
    <t>3</t>
  </si>
  <si>
    <t>Шумоизолационна вата</t>
  </si>
  <si>
    <t>107</t>
  </si>
  <si>
    <t>Почистване на каменни облицовки (врачански варовик) по стени с пясъкоструен апарат (сухо)</t>
  </si>
  <si>
    <t>108</t>
  </si>
  <si>
    <t>Почистване, поправка и възстановяване на подови плочи в залата-черен гранит</t>
  </si>
  <si>
    <t>109</t>
  </si>
  <si>
    <t>Нова плоча - триъгълна (мярка от място ~60/60/85см.) - черен гранит с И=10см. за вграждане на ново осв.тяло, К-0.90Нова плоча -триъгълна (мярка от място ~60/60/85см.) -черен гранит с h=10cM. за вграждане на ново осв.тяло, К-0.90</t>
  </si>
  <si>
    <t>4</t>
  </si>
  <si>
    <t>110</t>
  </si>
  <si>
    <t>111</t>
  </si>
  <si>
    <t>112</t>
  </si>
  <si>
    <t>113</t>
  </si>
  <si>
    <t>Демонтаж на дървена двукрила врата 150/215 см - евакуационен изход</t>
  </si>
  <si>
    <t>114</t>
  </si>
  <si>
    <t>Демонтаж на метална двукрила врата 150/215 см.- евакуационен изход</t>
  </si>
  <si>
    <t>115</t>
  </si>
  <si>
    <t>Нова AL еднокрила, плътна врата 140/205 см. -евакуационен изход с антипаник брава, RAL 7039, по мярка от място</t>
  </si>
  <si>
    <t>116</t>
  </si>
  <si>
    <t>Демонтаж на метална двукрила врата 150/240 см.- централен вход</t>
  </si>
  <si>
    <t>117</t>
  </si>
  <si>
    <t>Демонтаж и преработка (обръщане на крилата и пантите-да се отваря навън по пътя на евакуация) на дървена двукрила врата 150/240 см.- централен вход</t>
  </si>
  <si>
    <t>118</t>
  </si>
  <si>
    <t>Демонтаж и монтаж на месингова решетка -(почистване на същ. решетки над възпоменателни плочи, вентилац.реш. на К+10.30 и реш. в пода пред седнали фигури)</t>
  </si>
  <si>
    <r>
      <rPr>
        <b/>
        <sz val="10"/>
        <rFont val="Arial"/>
        <family val="2"/>
        <charset val="204"/>
      </rPr>
      <t>ОБЕКТ:</t>
    </r>
    <r>
      <rPr>
        <sz val="10"/>
        <rFont val="Arial"/>
        <family val="2"/>
        <charset val="204"/>
      </rPr>
      <t xml:space="preserve"> Ремонт на сградата и околното пространство на Пантеона на</t>
    </r>
  </si>
  <si>
    <t>възрожденците - гр.Русе</t>
  </si>
  <si>
    <r>
      <rPr>
        <b/>
        <sz val="10"/>
        <rFont val="Arial"/>
        <family val="2"/>
        <charset val="204"/>
      </rPr>
      <t>ИНВЕСТИТОР:</t>
    </r>
    <r>
      <rPr>
        <sz val="10"/>
        <rFont val="Arial"/>
        <family val="2"/>
        <charset val="204"/>
      </rPr>
      <t xml:space="preserve"> Община Русе</t>
    </r>
  </si>
  <si>
    <r>
      <rPr>
        <b/>
        <sz val="10"/>
        <rFont val="Arial"/>
        <family val="2"/>
        <charset val="204"/>
      </rPr>
      <t>КОЛИЧЕСТВЕНО-СТОЙНОСТНА СМЕТКА</t>
    </r>
  </si>
  <si>
    <r>
      <rPr>
        <b/>
        <sz val="10"/>
        <rFont val="Arial"/>
        <family val="2"/>
        <charset val="204"/>
      </rPr>
      <t>Централен корпус - Външни работи</t>
    </r>
  </si>
  <si>
    <r>
      <rPr>
        <b/>
        <sz val="10"/>
        <rFont val="Arial"/>
        <family val="2"/>
        <charset val="204"/>
      </rPr>
      <t>Фасади Пантеон</t>
    </r>
  </si>
  <si>
    <r>
      <rPr>
        <b/>
        <sz val="10"/>
        <rFont val="Arial"/>
        <family val="2"/>
        <charset val="204"/>
      </rPr>
      <t>№</t>
    </r>
  </si>
  <si>
    <r>
      <rPr>
        <b/>
        <sz val="10"/>
        <rFont val="Arial"/>
        <family val="2"/>
        <charset val="204"/>
      </rPr>
      <t>Шифър</t>
    </r>
  </si>
  <si>
    <r>
      <rPr>
        <b/>
        <sz val="10"/>
        <rFont val="Arial"/>
        <family val="2"/>
        <charset val="204"/>
      </rPr>
      <t>Наименование</t>
    </r>
  </si>
  <si>
    <r>
      <rPr>
        <b/>
        <sz val="10"/>
        <rFont val="Arial"/>
        <family val="2"/>
        <charset val="204"/>
      </rPr>
      <t>М-ка</t>
    </r>
  </si>
  <si>
    <r>
      <rPr>
        <b/>
        <sz val="10"/>
        <rFont val="Arial"/>
        <family val="2"/>
        <charset val="204"/>
      </rPr>
      <t>К-во</t>
    </r>
  </si>
  <si>
    <r>
      <rPr>
        <b/>
        <sz val="10"/>
        <rFont val="Arial"/>
        <family val="2"/>
        <charset val="204"/>
      </rPr>
      <t>Ед. Цена</t>
    </r>
  </si>
  <si>
    <r>
      <rPr>
        <b/>
        <sz val="10"/>
        <rFont val="Arial"/>
        <family val="2"/>
        <charset val="204"/>
      </rPr>
      <t>Стойност</t>
    </r>
  </si>
  <si>
    <t>Монтаж / демонтаж/ тръбно скеле</t>
  </si>
  <si>
    <t>Демонтаж мраморни облицовки</t>
  </si>
  <si>
    <t>Превоз строителни отпадъци с камион</t>
  </si>
  <si>
    <t>Закърпване и изравняване на същ.замазка -2см. цименто-пясъчен р-р</t>
  </si>
  <si>
    <t>Хидроизолационно еластично покритие (грунд+3 слоя)</t>
  </si>
  <si>
    <t>Венталируема окачена на хоризонтални водачи каменна облицовка - светъл гранит с размери 40/80/Зсм., по одобрена мостра (включително крепежни елементи, носещи шини)- доставка и монтаж (четири основни фасади и наклонени плоскости под купол)</t>
  </si>
  <si>
    <r>
      <rPr>
        <b/>
        <u/>
        <sz val="10"/>
        <rFont val="Arial"/>
        <family val="2"/>
        <charset val="204"/>
      </rPr>
      <t>Цокъл (в основата на Пантеона на К+4.85к)</t>
    </r>
  </si>
  <si>
    <t>Заглаждаща циментова замазка - 2 см.</t>
  </si>
  <si>
    <t>"Двупластова хидроизолация на топъл битумен грунд - по детайли и указания за монтаж на фирмата - производителтип SBS битумна мембрана за темп. -30°С"</t>
  </si>
  <si>
    <t>"Армирана цим. замазка - 5 см."</t>
  </si>
  <si>
    <t>Циментов разтвор с мрежа - 7 см.</t>
  </si>
  <si>
    <t>Облицовка с плочи светъл гранит с размери 40/80/Зсм., по одобрена мостра - доставка и монтаж</t>
  </si>
  <si>
    <r>
      <rPr>
        <b/>
        <u/>
        <sz val="10"/>
        <rFont val="Arial"/>
        <family val="2"/>
        <charset val="204"/>
      </rPr>
      <t>Дограма Пантеон</t>
    </r>
  </si>
  <si>
    <t>Демонтаж на метална дограма</t>
  </si>
  <si>
    <t>Демонтаж на метални решетки (пред дограма)</t>
  </si>
  <si>
    <t>14</t>
  </si>
  <si>
    <t>"Нова дограма - 2 неотваряеми крила и 1 отваряемо на долна хоризонтална ос с дистанционно управление, стъклопакет -цветно стъкло с прекъснат термомост - AL профили, по одобрена мостра, 4 броя прозорци с размери: 69/620см."</t>
  </si>
  <si>
    <t>15</t>
  </si>
  <si>
    <t>"Нови решетки - нови монтажни решетъчни скари от черна горещо поцинкована стомана, по спесификация 12бр. х43/195см."</t>
  </si>
  <si>
    <t>16</t>
  </si>
  <si>
    <t>Ново хидроизолационно еластично покритие (грунд+3 слоя ), върху съществуваща изолация от медна ламарина</t>
  </si>
  <si>
    <t>17</t>
  </si>
  <si>
    <t>"Борд - демонтаж на шапка от медна ламарина</t>
  </si>
  <si>
    <t>18</t>
  </si>
  <si>
    <t>"Борд - нова шапка, алуминиева с прахово покритие, цвят по RAL"</t>
  </si>
  <si>
    <t>19</t>
  </si>
  <si>
    <t>Демонтаж на медна ламарина скрити улуци</t>
  </si>
  <si>
    <t>20</t>
  </si>
  <si>
    <t>21</t>
  </si>
  <si>
    <t>Нова шапка - пред скрит улук, алуминиева с прахово покритие, цвят по RAL</t>
  </si>
  <si>
    <t>22</t>
  </si>
  <si>
    <t>Водокап - медна ламарина (под хидроизолация) - 25,00 м' х 0,70 м</t>
  </si>
  <si>
    <t>м</t>
  </si>
  <si>
    <t>23</t>
  </si>
  <si>
    <t>Носеща шина за демонтаж и монтаж на осв.тяло (осв.тяло за бронзов релеф на лъв)</t>
  </si>
  <si>
    <t>24</t>
  </si>
  <si>
    <t>Остъкляване зад бронзови релефи на лъв -метални профили и стъклопис - запазват се! - саниране-почистване и реставрация!!</t>
  </si>
  <si>
    <r>
      <rPr>
        <b/>
        <sz val="10"/>
        <rFont val="Arial"/>
        <family val="2"/>
        <charset val="204"/>
      </rPr>
      <t>Купол Пантеон</t>
    </r>
  </si>
  <si>
    <t>25</t>
  </si>
  <si>
    <t>Полагане на ново покритие "златен варак"</t>
  </si>
  <si>
    <r>
      <rPr>
        <b/>
        <i/>
        <sz val="10"/>
        <rFont val="Arial"/>
        <family val="2"/>
        <charset val="204"/>
      </rPr>
      <t>т2</t>
    </r>
  </si>
  <si>
    <t>26</t>
  </si>
  <si>
    <t>Временно покритие - скеле над купола</t>
  </si>
  <si>
    <r>
      <rPr>
        <b/>
        <sz val="10"/>
        <rFont val="Arial"/>
        <family val="2"/>
        <charset val="204"/>
      </rPr>
      <t>Околовръстна тераса Пантеон</t>
    </r>
  </si>
  <si>
    <t>27</t>
  </si>
  <si>
    <t>Демонтаж на мраморна настилка</t>
  </si>
  <si>
    <t>28</t>
  </si>
  <si>
    <t>Демонтаж на ст.бет шапка за вентилация</t>
  </si>
  <si>
    <r>
      <rPr>
        <b/>
        <i/>
        <sz val="10"/>
        <rFont val="Arial"/>
        <family val="2"/>
        <charset val="204"/>
      </rPr>
      <t>бр</t>
    </r>
  </si>
  <si>
    <t>29</t>
  </si>
  <si>
    <t>30</t>
  </si>
  <si>
    <t>31</t>
  </si>
  <si>
    <t>Твърда топлоизолация тип "XPS" - 10 см.</t>
  </si>
  <si>
    <t>32</t>
  </si>
  <si>
    <t>Армирана цим замазка - 5 см. на еднакви полета (ЗООсм./ЗООсм.) с разширителна фуга 1см</t>
  </si>
  <si>
    <t>33</t>
  </si>
  <si>
    <t>34</t>
  </si>
  <si>
    <t>Пясъчна възглавница - едър речен пясък трамбован - 8 см.</t>
  </si>
  <si>
    <t>35</t>
  </si>
  <si>
    <t>Декоративен паваж - гранит 9/9 см по одобрена мостра със запълнени фуги (сух монтаж-пясък)</t>
  </si>
  <si>
    <t>36</t>
  </si>
  <si>
    <t>Шапка - гранитен масив 50/40/1 Осм. по одобрена мостра, върху циментов р-р (по периферията на околовръстната тераса)</t>
  </si>
  <si>
    <t>37</t>
  </si>
  <si>
    <t>ПВЦ барбакан - 40см, под (шапка-гранитен масив), монтаж през 1м., и ПВЦ мрежа от страна на паважа</t>
  </si>
  <si>
    <t>38</t>
  </si>
  <si>
    <t>Ст бет основа с размери 25/25/ Ь=35см, за монтаж на парково осветително тяло</t>
  </si>
  <si>
    <r>
      <rPr>
        <b/>
        <sz val="10"/>
        <rFont val="Arial"/>
        <family val="2"/>
        <charset val="204"/>
      </rPr>
      <t>Нови стоманобетонови шапки на съществ.вентилационен отвор:</t>
    </r>
  </si>
  <si>
    <t>39</t>
  </si>
  <si>
    <t>40</t>
  </si>
  <si>
    <t>Циментов разтвор с мрежа - 7 см. и монтажни куки за закрепване на облицовката</t>
  </si>
  <si>
    <t>41</t>
  </si>
  <si>
    <t>Гранитни плочи за ст.бет.шапки (размер-по отделна спесификация) по одобрена мостра върху лепилен разтвор</t>
  </si>
  <si>
    <t>42</t>
  </si>
  <si>
    <t>Решетки на вентил, отвори 16бр. х 20/115см. -неотваряеми, (пресовани решетъчни скари -горещопоцинкована стомана)</t>
  </si>
  <si>
    <t>43</t>
  </si>
  <si>
    <t>Решетка от горещо поцинкована просечена ламарина, (РШ4 - по отделна спесификация) върху ст.бет.шапки - 4бр.</t>
  </si>
  <si>
    <r>
      <rPr>
        <b/>
        <sz val="10"/>
        <rFont val="Arial"/>
        <family val="2"/>
        <charset val="204"/>
      </rPr>
      <t>Чело околовръстна тераса Пантеон</t>
    </r>
  </si>
  <si>
    <t>44</t>
  </si>
  <si>
    <t>45</t>
  </si>
  <si>
    <t>46</t>
  </si>
  <si>
    <t>"Циментов разтвор с мрежа - 7 см. и монтажни куки за закрепване на облицовката"</t>
  </si>
  <si>
    <t>47</t>
  </si>
  <si>
    <t>48</t>
  </si>
  <si>
    <t>"Двупластова хидроизолация на топъл битумен грунд - по детайли и указания за монтаж на фирмата - производителтип SBS битумна мембрана за темп. -30°С" (К 43,92 - трето стъпало от стилобата от горе</t>
  </si>
  <si>
    <r>
      <rPr>
        <b/>
        <sz val="10"/>
        <rFont val="Arial"/>
        <family val="2"/>
        <charset val="204"/>
      </rPr>
      <t>Стилобат Пантеон</t>
    </r>
  </si>
  <si>
    <t>49</t>
  </si>
  <si>
    <t>Изгребване-ръчно на земна маса върху "стилобат" от същ. тераса до К 43,92 - трето стъпало на стилобата от горе надолу (при околовръстна тераса)</t>
  </si>
  <si>
    <t>50</t>
  </si>
  <si>
    <t>Ст.бет. улей за дъждовни води - за демонтаж</t>
  </si>
  <si>
    <t>51</t>
  </si>
  <si>
    <t>Демонтаж на мраморна шапка, подпорни стени - вход</t>
  </si>
  <si>
    <t>52</t>
  </si>
  <si>
    <t>Демонтаж на мраморна облицовка, подпорни стени - вход</t>
  </si>
  <si>
    <t>53</t>
  </si>
  <si>
    <t>Почистване на подпорните зидове до стоманобетон</t>
  </si>
  <si>
    <t>54</t>
  </si>
  <si>
    <t>Премахване на цименто-пясъчен р-р от ст.бет.подпорни зидове - вход</t>
  </si>
  <si>
    <t>55</t>
  </si>
  <si>
    <t>Премахване на ст.бет.подпорни зидове - вход</t>
  </si>
  <si>
    <t>56</t>
  </si>
  <si>
    <t>Изкоп земни маси К+0,00 (пред "стилобат" -входно пространство)</t>
  </si>
  <si>
    <t>57</t>
  </si>
  <si>
    <t>Извозване на земни маси</t>
  </si>
  <si>
    <t>58</t>
  </si>
  <si>
    <t>59</t>
  </si>
  <si>
    <t>Демонтаж .ремонт и монтаж на съществуваща поливна система</t>
  </si>
  <si>
    <r>
      <rPr>
        <b/>
        <sz val="10"/>
        <rFont val="Arial"/>
        <family val="2"/>
        <charset val="204"/>
      </rPr>
      <t>Нови подпорни зидове - Главен вход Пантеон</t>
    </r>
  </si>
  <si>
    <t>60</t>
  </si>
  <si>
    <t>Облицовка - лепена върху цим. разтвор (светъл гранит с размери 40/80/3 см по одобрена мостра);- 5см. цим. разтвор за замонолитване на кам. облицовка;- монтажни куки за закрепване на облицовка;-армировъчна мрежа (да се захване с мустаци</t>
  </si>
  <si>
    <t>61</t>
  </si>
  <si>
    <t>"Нови гранитни плочи (върху пясъчна основа) -площадно пространство вход"</t>
  </si>
  <si>
    <t>62</t>
  </si>
  <si>
    <t>Вентилируема окачена на хоризонтални водачи каменна облицовка - светъл гранит с размери 40/80/Зсм., по одобрена мостра (включително крепежни елементи, носещи шини)- доставка и монтаж</t>
  </si>
  <si>
    <t>63</t>
  </si>
  <si>
    <t>Цокъл каменна облицовка - светъл гранит, върху циментов р-р и мрежа</t>
  </si>
  <si>
    <t>64</t>
  </si>
  <si>
    <t>Шапка подпорни зидове- гранитен масив 50/50/8см. по одобрена мостра, върху циментов р-р (върху нови подпорни зидове)</t>
  </si>
  <si>
    <t>65</t>
  </si>
  <si>
    <t>Шапка квадратен клоц- гранитен масив 52,5/52,5/8см. по одобрена мостра, върху циментов р-р</t>
  </si>
  <si>
    <t>Евакуационен изход - парапет (пресовани решетъчни скари - горещопоцинкована стомана)</t>
  </si>
  <si>
    <t>Централен вход - Нови решетки 260/60см,-пресовани решетъчни скари -горещоподцинкована стомана (за вентилация на пространството под "стилобат")</t>
  </si>
  <si>
    <t>66</t>
  </si>
  <si>
    <t>Демонтаж и съхранение на съществуващи гранитни плочи (върху пясъчна основа) -площадно пространство вход</t>
  </si>
  <si>
    <t>67</t>
  </si>
  <si>
    <t>Изгребване на земни маси дълб.~40см. (за пренастилане на входно площадно пространство)</t>
  </si>
  <si>
    <t>68</t>
  </si>
  <si>
    <t>69</t>
  </si>
  <si>
    <t>Валиране на земна основа (за полагане на същ.гранитни плочи-входно площадно простр. и нов гранитен паваж-нови пешеходни алеи)</t>
  </si>
  <si>
    <t>70</t>
  </si>
  <si>
    <t>Валирана баластра - 20см.</t>
  </si>
  <si>
    <t>71</t>
  </si>
  <si>
    <t>Трамбован едър пясък - 10см.</t>
  </si>
  <si>
    <t>72</t>
  </si>
  <si>
    <t>Пренастилане на гранитни плочи - площадно пространство вход</t>
  </si>
  <si>
    <t>73</t>
  </si>
  <si>
    <t>Затревяване</t>
  </si>
  <si>
    <t>74</t>
  </si>
  <si>
    <t>Дренажна тръба</t>
  </si>
  <si>
    <t>м'</t>
  </si>
  <si>
    <t>75</t>
  </si>
  <si>
    <t>Дренажен чакъл (между подпорни зидове-вход и тревни площи)</t>
  </si>
  <si>
    <t>76</t>
  </si>
  <si>
    <t>Дренажна шахта</t>
  </si>
  <si>
    <t>77</t>
  </si>
  <si>
    <t>Нова цименто-пясъчна мазилка с водоплътни добавки - Зсм.</t>
  </si>
  <si>
    <t>78</t>
  </si>
  <si>
    <t>Двупластова хидроизолация на топъл битумен грунд - по детайли и указания за монтаж на фирмата-производител</t>
  </si>
  <si>
    <t>79</t>
  </si>
  <si>
    <r>
      <rPr>
        <b/>
        <sz val="10"/>
        <rFont val="Arial"/>
        <family val="2"/>
        <charset val="204"/>
      </rPr>
      <t>Система за отводняване на околовръстна тераса</t>
    </r>
  </si>
  <si>
    <t>80</t>
  </si>
  <si>
    <t>- промит дрен. чакъл с едрина от 5 до Юсм;</t>
  </si>
  <si>
    <t>81</t>
  </si>
  <si>
    <t>- двупластова хидроизолация на топъл битумен грунд - по детайли и указания за монтаж на фирмата -производител, тип SR5S битумна мембпана за темп -ЗП°С'</t>
  </si>
  <si>
    <t>82</t>
  </si>
  <si>
    <t>- загладена армирана цим. замазка за наклон - И=5+20см.</t>
  </si>
  <si>
    <t>83</t>
  </si>
  <si>
    <t>- Воронка 0110 mm</t>
  </si>
  <si>
    <t>84</t>
  </si>
  <si>
    <t>- Маншет от битумна мембрана, 0750 mm.</t>
  </si>
  <si>
    <t>85</t>
  </si>
  <si>
    <t>- вертикална РУСтр. 0110, за отвеждане на дъждовни води</t>
  </si>
  <si>
    <t>86</t>
  </si>
  <si>
    <t>- окачена Р\/Стр. 0200, с наклон 2%, за отвеждане на дъждовни води към градска канализация</t>
  </si>
  <si>
    <t>87</t>
  </si>
  <si>
    <t>- метална скара за окачване на окачена РУСтр. 0200 (с Н от 0,45 m до 2,25 т)</t>
  </si>
  <si>
    <t>88</t>
  </si>
  <si>
    <t>- ревизионен отвор, за рев. на окачена дъжд. канализация</t>
  </si>
  <si>
    <t>89</t>
  </si>
  <si>
    <t>Извозване на строителни отпадъци (съществуващи в неизползваемото пространство под стипобата)</t>
  </si>
  <si>
    <t>90</t>
  </si>
  <si>
    <t>Демонтаж на еднокрила метална врата с каса -60/1 Юсм.</t>
  </si>
  <si>
    <t>91</t>
  </si>
  <si>
    <t>Нова AL врата еднокрила 60/110 см., от коридор към кухина стилобат, по</t>
  </si>
  <si>
    <r>
      <rPr>
        <b/>
        <sz val="10"/>
        <rFont val="Arial"/>
        <family val="2"/>
        <charset val="204"/>
      </rPr>
      <t>Коридор между оси 4-5-6 и Г-Н - К±0.00=40.85</t>
    </r>
  </si>
  <si>
    <t>92</t>
  </si>
  <si>
    <t>Демонтаж на еднокрила метална врата в съществ. инстал.коридор (към кухина стилобат, по ос 4 и между оси И-Й)- 80/160 см.</t>
  </si>
  <si>
    <t>93</t>
  </si>
  <si>
    <t>Зазиждане на отвор-врата 80 /160 см.</t>
  </si>
  <si>
    <t>94</t>
  </si>
  <si>
    <t>Демонтаж на еднокрила таблена врата с каса, между същ,- експозиционен коридор и съществ. инстал.коридор - 90/200 см.</t>
  </si>
  <si>
    <t>95</t>
  </si>
  <si>
    <t>Премахване на тухлен зид -12 см., между същ,-експозиционен коридор и съществ. инстал.коридор</t>
  </si>
  <si>
    <r>
      <rPr>
        <b/>
        <sz val="10"/>
        <rFont val="Arial"/>
        <family val="2"/>
        <charset val="204"/>
      </rPr>
      <t>Преработка на съществуващ въздуховод:</t>
    </r>
  </si>
  <si>
    <r>
      <rPr>
        <b/>
        <sz val="10"/>
        <rFont val="Arial"/>
        <family val="2"/>
        <charset val="204"/>
      </rPr>
      <t>Зала Пантеон</t>
    </r>
  </si>
  <si>
    <r>
      <rPr>
        <b/>
        <sz val="10"/>
        <rFont val="Arial"/>
        <family val="2"/>
        <charset val="204"/>
      </rPr>
      <t>3</t>
    </r>
  </si>
  <si>
    <t>Санитарно помещение</t>
  </si>
  <si>
    <t>119</t>
  </si>
  <si>
    <t>Демонтаж на подова настилка</t>
  </si>
  <si>
    <t>120</t>
  </si>
  <si>
    <t>Демонтаж на фаянсови плочки с вие. 200см. по стени</t>
  </si>
  <si>
    <t>121</t>
  </si>
  <si>
    <t>Демонтаж на санитарен фаянс (2 бр -мивки и 2 бр. тоалетни)</t>
  </si>
  <si>
    <t>122</t>
  </si>
  <si>
    <t>Демонтаж на таблена еднокрила врата с каса 75/195см</t>
  </si>
  <si>
    <t>123</t>
  </si>
  <si>
    <t>Демонтаж на дървена каса на врата 97/202см., входна врата wc</t>
  </si>
  <si>
    <t>124</t>
  </si>
  <si>
    <t>Премахване на тухлени зидове 12см. и 25см_-преградни на санитарно помещение. Н=250 см</t>
  </si>
  <si>
    <t>125</t>
  </si>
  <si>
    <t>Под - нови теракотни плочки по одобрена мостра</t>
  </si>
  <si>
    <t>126</t>
  </si>
  <si>
    <t>Нов тухлен зид-12см. с Н=250см</t>
  </si>
  <si>
    <t>127</t>
  </si>
  <si>
    <t>Нови фаянсови плочки, по стени до окачен таван, с Н=220см</t>
  </si>
  <si>
    <t>128</t>
  </si>
  <si>
    <t>Окачен таван - гипсокартон върху носеща AL констр</t>
  </si>
  <si>
    <t>129</t>
  </si>
  <si>
    <t>130</t>
  </si>
  <si>
    <t>Санитарно обзавеждане • мивка - стандартна</t>
  </si>
  <si>
    <t>WC - Санитарни прибори и аксесоари за хора с увреждания</t>
  </si>
  <si>
    <t>131</t>
  </si>
  <si>
    <t>Мивка - укрепена</t>
  </si>
  <si>
    <t>132</t>
  </si>
  <si>
    <t>Тоалетна чиния</t>
  </si>
  <si>
    <t>133</t>
  </si>
  <si>
    <t>Подвижна ръкохватка до wc</t>
  </si>
  <si>
    <t>134</t>
  </si>
  <si>
    <t>Странична хоризонтална ръкохватка с дължина най-малко 110 cm</t>
  </si>
  <si>
    <t>135</t>
  </si>
  <si>
    <t>AL еднокрила врата плътна - 90/200см.</t>
  </si>
  <si>
    <t>136</t>
  </si>
  <si>
    <t>AL еднокрила врата плътна - 97/202см.</t>
  </si>
  <si>
    <t>137</t>
  </si>
  <si>
    <t>Закърпване и измазване на стени</t>
  </si>
  <si>
    <t>138</t>
  </si>
  <si>
    <t>Латекс - стени, бял по RAL</t>
  </si>
  <si>
    <t>139</t>
  </si>
  <si>
    <t>Закърпване и измазване на таван</t>
  </si>
  <si>
    <t>140</t>
  </si>
  <si>
    <t>Латекс - таван, бял по RAL</t>
  </si>
  <si>
    <t>Нова AL двукрила плътна врата 200/210см„ между коридор и същ. инстал коридор, по спесификация</t>
  </si>
  <si>
    <t>Други</t>
  </si>
  <si>
    <t>141</t>
  </si>
  <si>
    <t>Нова метална врата - Главно ел. табло - 90 / 200см.</t>
  </si>
  <si>
    <t>142</t>
  </si>
  <si>
    <t>Изкоп</t>
  </si>
  <si>
    <t>143</t>
  </si>
  <si>
    <t>Рандбалки Bi... (вертикални елементи)</t>
  </si>
  <si>
    <t>2,1</t>
  </si>
  <si>
    <t>144</t>
  </si>
  <si>
    <t>Кофраж за Bi...</t>
  </si>
  <si>
    <t>2,2</t>
  </si>
  <si>
    <t>145</t>
  </si>
  <si>
    <t>Бетон за Bi... клас С 20/25 W0.6</t>
  </si>
  <si>
    <t>146</t>
  </si>
  <si>
    <t>Нова плоча</t>
  </si>
  <si>
    <t>3,1</t>
  </si>
  <si>
    <t>147</t>
  </si>
  <si>
    <t>ламарина ЛТ 55 d=1 mm - оставаем кофраж</t>
  </si>
  <si>
    <t>kg</t>
  </si>
  <si>
    <t>3,2</t>
  </si>
  <si>
    <t>148</t>
  </si>
  <si>
    <t>Попнитове за връзка на листата ламарина</t>
  </si>
  <si>
    <t>3,3</t>
  </si>
  <si>
    <t>149</t>
  </si>
  <si>
    <t>Бетон за плоча клас С 20/25 W0.6</t>
  </si>
  <si>
    <t>150</t>
  </si>
  <si>
    <t>Разбиване на съществуващи настилки dcp=8 см</t>
  </si>
  <si>
    <t>151</t>
  </si>
  <si>
    <t>Пробиване на отвори ф10 дълбочина 25 см</t>
  </si>
  <si>
    <t>Армировка</t>
  </si>
  <si>
    <t>кг</t>
  </si>
  <si>
    <t>152</t>
  </si>
  <si>
    <t>Заварени изделия В500В</t>
  </si>
  <si>
    <t>153</t>
  </si>
  <si>
    <t>Вързана армировка В500В</t>
  </si>
  <si>
    <t>154</t>
  </si>
  <si>
    <t>Армировка анкери ф 10 В500В</t>
  </si>
  <si>
    <t>Нови стени околно пространство</t>
  </si>
  <si>
    <t>7,1</t>
  </si>
  <si>
    <t>155</t>
  </si>
  <si>
    <t>Кофраж</t>
  </si>
  <si>
    <t>7,2</t>
  </si>
  <si>
    <t>Бетон</t>
  </si>
  <si>
    <t>7.2.1</t>
  </si>
  <si>
    <t>Подложен бетон С 8/10</t>
  </si>
  <si>
    <t>7.2.2</t>
  </si>
  <si>
    <t>Бетон за стени и бордове С 20/25 W0.6</t>
  </si>
  <si>
    <t>7,3</t>
  </si>
  <si>
    <t>Армировка стени и бордове</t>
  </si>
  <si>
    <t>7,4</t>
  </si>
  <si>
    <t>7.4</t>
  </si>
  <si>
    <t>156</t>
  </si>
  <si>
    <t>Отвори ф14тт за арм. пръти ф10; L=200mm</t>
  </si>
  <si>
    <t>680</t>
  </si>
  <si>
    <t>7.5</t>
  </si>
  <si>
    <t>157</t>
  </si>
  <si>
    <t>Паста Хилти HIT-HY200R</t>
  </si>
  <si>
    <r>
      <rPr>
        <b/>
        <sz val="10"/>
        <rFont val="Arial"/>
        <family val="2"/>
        <charset val="204"/>
      </rPr>
      <t>Част: ЕЛ. ИНСТАЛАЦИИ</t>
    </r>
  </si>
  <si>
    <r>
      <rPr>
        <b/>
        <sz val="10"/>
        <rFont val="Arial"/>
        <family val="2"/>
        <charset val="204"/>
      </rPr>
      <t>1. Главно ел.разпределително табло</t>
    </r>
  </si>
  <si>
    <t>158</t>
  </si>
  <si>
    <t>Доставка на Т-гт по приложена схема, 5 полета</t>
  </si>
  <si>
    <t>компл</t>
  </si>
  <si>
    <t>159</t>
  </si>
  <si>
    <t>Монтаж на Т-гт.. на поле. шкафово изпълнение</t>
  </si>
  <si>
    <t>160</t>
  </si>
  <si>
    <t>Монтаж на поцинкована желязна шина 40/4мм по стена и в изкоп</t>
  </si>
  <si>
    <r>
      <rPr>
        <b/>
        <sz val="10"/>
        <rFont val="Arial"/>
        <family val="2"/>
        <charset val="204"/>
      </rPr>
      <t>м.</t>
    </r>
  </si>
  <si>
    <t>161</t>
  </si>
  <si>
    <t>Набиване на заземит. тръба Ф2 1/2" - Зм</t>
  </si>
  <si>
    <t>162</t>
  </si>
  <si>
    <t>Направа на изкоп</t>
  </si>
  <si>
    <t>мЗ</t>
  </si>
  <si>
    <t>163</t>
  </si>
  <si>
    <t>Измерване на преходно съпротивление на заземление</t>
  </si>
  <si>
    <t>чов ч.</t>
  </si>
  <si>
    <t>164</t>
  </si>
  <si>
    <t>Доставка на ел табло Т-рк, по схема</t>
  </si>
  <si>
    <t>165</t>
  </si>
  <si>
    <t>Монтаж на ел. табло в ниша</t>
  </si>
  <si>
    <t>166</t>
  </si>
  <si>
    <t>Направа на ниша в стена 0,7/0,5/0,15м.</t>
  </si>
  <si>
    <t>167</t>
  </si>
  <si>
    <t>Доставка на разпред. кутии РК по схема</t>
  </si>
  <si>
    <t>168</t>
  </si>
  <si>
    <t>Монтаж на РК кутии</t>
  </si>
  <si>
    <t>169</t>
  </si>
  <si>
    <t>Присъединяване на съществ. линии към Т-г т. (осветление инст. Коридори, техн.пом.)</t>
  </si>
  <si>
    <t>170</t>
  </si>
  <si>
    <t>Направа на бетонов фундамент</t>
  </si>
  <si>
    <t>171</t>
  </si>
  <si>
    <t>Прозвъняване и маркиране на каб изводи на съществ.главно ел.табло (51 броя марки)</t>
  </si>
  <si>
    <t>чов.ч.</t>
  </si>
  <si>
    <t>172</t>
  </si>
  <si>
    <t>- Ел проби на кабели</t>
  </si>
  <si>
    <t>173</t>
  </si>
  <si>
    <t>- Комуникационни кабели тип S-FTP 5 cat, от оператор до РК</t>
  </si>
  <si>
    <t>м.</t>
  </si>
  <si>
    <t>174</t>
  </si>
  <si>
    <t>- Празна PVC тръба ФЗ/4" над окачен таван -резерва</t>
  </si>
  <si>
    <t>175</t>
  </si>
  <si>
    <t>- Доставка на комуникационен шкаф (RACK) активно оборудване по спесификация на фирмата доставчик</t>
  </si>
  <si>
    <t>компл.</t>
  </si>
  <si>
    <r>
      <rPr>
        <b/>
        <sz val="10"/>
        <rFont val="Arial"/>
        <family val="2"/>
        <charset val="204"/>
      </rPr>
      <t>II. Ефектно - художествено осветление</t>
    </r>
  </si>
  <si>
    <t>176</t>
  </si>
  <si>
    <t>Доставка на кабел NYY-J (СВТ) 3x1.5</t>
  </si>
  <si>
    <t>177</t>
  </si>
  <si>
    <t>Доставка на кабел NYY-J (СВТ) 2x2.5'</t>
  </si>
  <si>
    <t>178</t>
  </si>
  <si>
    <t>Доставка на кабел NYY-J (СВТ) 3x2.5</t>
  </si>
  <si>
    <t>179</t>
  </si>
  <si>
    <t>Доставка на кабел NYY-J (СВТ) 5x4</t>
  </si>
  <si>
    <t>180</t>
  </si>
  <si>
    <t>PVC тр. Ф1/2" през стена</t>
  </si>
  <si>
    <t>181</t>
  </si>
  <si>
    <t>Полагане / изтегляне на СВТ до 3x2.5" - над</t>
  </si>
  <si>
    <t>182</t>
  </si>
  <si>
    <t>Доставка и монтаж на 3*5 пъти разкл. хутнн. IP45, над окачен таван</t>
  </si>
  <si>
    <t>183</t>
  </si>
  <si>
    <t>Доставка и монтаж на ел. контакт К1</t>
  </si>
  <si>
    <t>184</t>
  </si>
  <si>
    <t>Лампян излаз с ПВВМ 3x1.5^ . ск-пито ло 4м</t>
  </si>
  <si>
    <t>185</t>
  </si>
  <si>
    <t>Доставка и монтаж на ел ключ, скрит:</t>
  </si>
  <si>
    <t>186</t>
  </si>
  <si>
    <t>- единичен, обикновен, IP20</t>
  </si>
  <si>
    <t>187</t>
  </si>
  <si>
    <t>- сериен, обикновен, IP20</t>
  </si>
  <si>
    <t>188</t>
  </si>
  <si>
    <t>-девиаторен. противоалажен, IP20</t>
  </si>
  <si>
    <t>189</t>
  </si>
  <si>
    <t>- девиаторен, обикновен. IP20</t>
  </si>
  <si>
    <t>190</t>
  </si>
  <si>
    <t>- единичен, IP45</t>
  </si>
  <si>
    <t>Доставка на освет. тела:</t>
  </si>
  <si>
    <t>191</t>
  </si>
  <si>
    <t>- тип S1 (техническите характеристики са посочени в легендата и приложението)</t>
  </si>
  <si>
    <t>192</t>
  </si>
  <si>
    <t>- тип Р1</t>
  </si>
  <si>
    <t>193</t>
  </si>
  <si>
    <t>-тип Р2</t>
  </si>
  <si>
    <t>194</t>
  </si>
  <si>
    <t>- тип L</t>
  </si>
  <si>
    <t>195</t>
  </si>
  <si>
    <t>Драйвери към L</t>
  </si>
  <si>
    <t>196</t>
  </si>
  <si>
    <t>-тип S2</t>
  </si>
  <si>
    <t>197</t>
  </si>
  <si>
    <t>- тип S3</t>
  </si>
  <si>
    <t>198</t>
  </si>
  <si>
    <t>-тип S4</t>
  </si>
  <si>
    <t>199</t>
  </si>
  <si>
    <t>- тип FL-1</t>
  </si>
  <si>
    <t>200</t>
  </si>
  <si>
    <t>- тип FL-2 (72 бр. флуо+електр.баласт Зббр.)</t>
  </si>
  <si>
    <t>201</t>
  </si>
  <si>
    <t>- тип D</t>
  </si>
  <si>
    <t>202</t>
  </si>
  <si>
    <t>- тип Л1</t>
  </si>
  <si>
    <t>203</t>
  </si>
  <si>
    <t>- тип Б</t>
  </si>
  <si>
    <t>204</t>
  </si>
  <si>
    <t>- тип Ех - евакуационно осв. тяло "изход"</t>
  </si>
  <si>
    <t>205</t>
  </si>
  <si>
    <t>- тип П</t>
  </si>
  <si>
    <t>Монтаж на осв.тела</t>
  </si>
  <si>
    <t>206</t>
  </si>
  <si>
    <t>- експонатен прожектор</t>
  </si>
  <si>
    <t>207</t>
  </si>
  <si>
    <t>- също, но в окачен таван</t>
  </si>
  <si>
    <t>208</t>
  </si>
  <si>
    <t>- монтаж на флуо лампи в шлиц</t>
  </si>
  <si>
    <t>209</t>
  </si>
  <si>
    <t>- монтаж на о.т. с флуо лампи, на стена</t>
  </si>
  <si>
    <t>210</t>
  </si>
  <si>
    <t>- монтаж на банско осв. тяло, на стена</t>
  </si>
  <si>
    <t>211</t>
  </si>
  <si>
    <t>- линейно осв.тяло към купола</t>
  </si>
  <si>
    <t>212</t>
  </si>
  <si>
    <t>- монтаж на драйвер върху мет.констр.</t>
  </si>
  <si>
    <t>213</t>
  </si>
  <si>
    <t>- монтаж на осв. тяло "изход"</t>
  </si>
  <si>
    <t>214</t>
  </si>
  <si>
    <t>- дребна мет.констр. за драйвери</t>
  </si>
  <si>
    <t>кгр.</t>
  </si>
  <si>
    <t>215</t>
  </si>
  <si>
    <t>Направа на кабелни марки</t>
  </si>
  <si>
    <t>216</t>
  </si>
  <si>
    <t>Направа на отвор в стена до Ф40мм.</t>
  </si>
  <si>
    <t>Захранващи линии за работно осветление</t>
  </si>
  <si>
    <t>217</t>
  </si>
  <si>
    <t>- nyy-j (свт) 3x1.5°, на скоби - ОСВ. К-2.20</t>
  </si>
  <si>
    <t>218</t>
  </si>
  <si>
    <t>- NYY-J (СВТ) 3x1.5°, на скоби - осв. коридор дясно, К±0,00</t>
  </si>
  <si>
    <t>Евакуационно осветление захр.линии</t>
  </si>
  <si>
    <t>219</t>
  </si>
  <si>
    <t>- nyy-j (свт) 3x1.5°, на скоби - К-2,20</t>
  </si>
  <si>
    <t>220</t>
  </si>
  <si>
    <t>- NYY-J (СВТ) 3x1.5°, на СКОби - коридор дясно, К±0,00</t>
  </si>
  <si>
    <r>
      <rPr>
        <b/>
        <sz val="10"/>
        <rFont val="Arial"/>
        <family val="2"/>
        <charset val="204"/>
      </rPr>
      <t xml:space="preserve">III. Фасадно осветление </t>
    </r>
    <r>
      <rPr>
        <sz val="10"/>
        <rFont val="Arial"/>
        <family val="2"/>
        <charset val="204"/>
      </rPr>
      <t>Външно осветление</t>
    </r>
  </si>
  <si>
    <t>221</t>
  </si>
  <si>
    <t>Доставка на кабел NYY-J (СВТ) 3x1.5°</t>
  </si>
  <si>
    <t>222</t>
  </si>
  <si>
    <t>PVC тр. ФЗ/4", скрито</t>
  </si>
  <si>
    <t>223</t>
  </si>
  <si>
    <t>□ Полагане / изтегляне на СВТ до 3x1.5 - по мет.скара, на скоби и в тръба</t>
  </si>
  <si>
    <t>224</t>
  </si>
  <si>
    <t>Метален шлаух Ф16 мм.</t>
  </si>
  <si>
    <t>Доставка на прожектори за фасадно осветление и паркови осветителни тела:</t>
  </si>
  <si>
    <t>225</t>
  </si>
  <si>
    <t>- тип Е1 (технически характеристики са посочени в легендата и приложението)</t>
  </si>
  <si>
    <t>226</t>
  </si>
  <si>
    <t>- тип Е2 нови (2 бр. съществуващи, запазват се)</t>
  </si>
  <si>
    <t>227</t>
  </si>
  <si>
    <t>- тип Е4</t>
  </si>
  <si>
    <t>228</t>
  </si>
  <si>
    <t>- тип Е5</t>
  </si>
  <si>
    <t>229</t>
  </si>
  <si>
    <t>- тип Е6</t>
  </si>
  <si>
    <t>230</t>
  </si>
  <si>
    <t>- тип Е7</t>
  </si>
  <si>
    <t>231</t>
  </si>
  <si>
    <t>Монтаж на фасаден прожектор</t>
  </si>
  <si>
    <t>232</t>
  </si>
  <si>
    <t>Монтаж парково осв.тяло</t>
  </si>
  <si>
    <t>233</t>
  </si>
  <si>
    <t>Направа на каб. Марки</t>
  </si>
  <si>
    <t>234</t>
  </si>
  <si>
    <t>Метална конструкция за монтажни детайли или ограждане на прожекторите</t>
  </si>
  <si>
    <t>235</t>
  </si>
  <si>
    <t>Направа на основа за монтаж на парково осв.тяло</t>
  </si>
  <si>
    <t>236</t>
  </si>
  <si>
    <t>Оформяне на ниша в стена за монтаж на осв.тяло</t>
  </si>
  <si>
    <t>237</t>
  </si>
  <si>
    <t>Отвори в бет.стена до 20/20см., деб. 20см.</t>
  </si>
  <si>
    <r>
      <rPr>
        <b/>
        <sz val="10"/>
        <rFont val="Arial"/>
        <family val="2"/>
        <charset val="204"/>
      </rPr>
      <t>IV. Мълниеотводна уредба</t>
    </r>
  </si>
  <si>
    <t>238</t>
  </si>
  <si>
    <t>Монтаж на стом.поц.шина ЗО/Змм. за контури (покрив) и отводи</t>
  </si>
  <si>
    <t>239</t>
  </si>
  <si>
    <t>Мека връзка от поц.стом.въже Юмм., 0.8м./бр. вкл. биметални клеми и болтове</t>
  </si>
  <si>
    <t>240</t>
  </si>
  <si>
    <t>Набиване на заземит. тръба 2хФ2 1/2" - Зм., комплект, в изкоп</t>
  </si>
  <si>
    <t>241</t>
  </si>
  <si>
    <t>Направа на контролен съединител</t>
  </si>
  <si>
    <t>242</t>
  </si>
  <si>
    <t>Изкоп за заземление</t>
  </si>
  <si>
    <t>243</t>
  </si>
  <si>
    <t>Разбиване на бетонова настилка на К-2.20, в ядрата, вкл. и за измерване на съпротивление</t>
  </si>
  <si>
    <t>244</t>
  </si>
  <si>
    <t>Измерване на преходно съпротивление</t>
  </si>
  <si>
    <t>245</t>
  </si>
  <si>
    <t>246</t>
  </si>
  <si>
    <r>
      <t>Изолационна материя от гетинакс или др.материал</t>
    </r>
    <r>
      <rPr>
        <b/>
        <sz val="10"/>
        <rFont val="Arial"/>
        <family val="2"/>
        <charset val="204"/>
      </rPr>
      <t xml:space="preserve"> с)=3-г4мм., 111=80 мм., монтаж върху контура от поц. Ст 30/3 връху плоския покрив вкл. укрепването</t>
    </r>
    <r>
      <rPr>
        <sz val="10"/>
        <rFont val="Arial"/>
        <family val="2"/>
        <charset val="204"/>
      </rPr>
      <t xml:space="preserve"> mv</t>
    </r>
    <r>
      <rPr>
        <b/>
        <sz val="10"/>
        <rFont val="Arial"/>
        <family val="2"/>
        <charset val="204"/>
      </rPr>
      <t>.</t>
    </r>
  </si>
  <si>
    <r>
      <rPr>
        <b/>
        <sz val="10"/>
        <rFont val="Arial"/>
        <family val="2"/>
        <charset val="204"/>
      </rPr>
      <t>V. Заземителна инсталация</t>
    </r>
  </si>
  <si>
    <t>247</t>
  </si>
  <si>
    <t>- Поц. Ст ЗО/Змм. по стена</t>
  </si>
  <si>
    <t>248</t>
  </si>
  <si>
    <t>- Набиване на зазем.тръби 2х Ф2 1/2"-Зм., комплект в изкоп</t>
  </si>
  <si>
    <t>249</t>
  </si>
  <si>
    <t>- Контролен съединител</t>
  </si>
  <si>
    <t>250</t>
  </si>
  <si>
    <t>- Изкоп</t>
  </si>
  <si>
    <t>251</t>
  </si>
  <si>
    <t>- Разбиване на бетонова настилка</t>
  </si>
  <si>
    <t>252</t>
  </si>
  <si>
    <t>- Измерване на преходно съпротивление</t>
  </si>
  <si>
    <r>
      <rPr>
        <b/>
        <sz val="10"/>
        <rFont val="Arial"/>
        <family val="2"/>
        <charset val="204"/>
      </rPr>
      <t>VI. Демонтажни работи</t>
    </r>
  </si>
  <si>
    <t>253</t>
  </si>
  <si>
    <t>Демонтаж на главно ел.табло, на поле</t>
  </si>
  <si>
    <t>254</t>
  </si>
  <si>
    <t>Демонтаж на заземление на гл.табло</t>
  </si>
  <si>
    <t>255</t>
  </si>
  <si>
    <t>Демонтаж на захранващи кабели СВТ до 4 х 6 мм2 (вътрешно осветление и парково осветление) - от каб. скари, окачени тавани, тръби</t>
  </si>
  <si>
    <t>256</t>
  </si>
  <si>
    <t>Демонтаж на осветителни тела:</t>
  </si>
  <si>
    <t>257</t>
  </si>
  <si>
    <t>258</t>
  </si>
  <si>
    <t>- също, но с луминисцентни лампи</t>
  </si>
  <si>
    <t>259</t>
  </si>
  <si>
    <t>- също, но единични осветители, в кръглия шлиц на купола</t>
  </si>
  <si>
    <t>260</t>
  </si>
  <si>
    <t>- също, но банско осв. Тяло</t>
  </si>
  <si>
    <t>261</t>
  </si>
  <si>
    <t>Демонтаж на Ст Ф8мм - контури (покрив) и отводи</t>
  </si>
  <si>
    <t>262</t>
  </si>
  <si>
    <t>Демонтаж на заземител, комплект</t>
  </si>
  <si>
    <r>
      <rPr>
        <b/>
        <sz val="10"/>
        <rFont val="Arial"/>
        <family val="2"/>
        <charset val="204"/>
      </rPr>
      <t>VII. Пожароизвестяване - доставка на оборудване</t>
    </r>
  </si>
  <si>
    <t>1.</t>
  </si>
  <si>
    <t>263</t>
  </si>
  <si>
    <t>Адресируем оптично - димен пожароизвестител</t>
  </si>
  <si>
    <t>2.</t>
  </si>
  <si>
    <t>264</t>
  </si>
  <si>
    <t>Адресируем термичен максимално-диференциален пожароизвестител</t>
  </si>
  <si>
    <r>
      <rPr>
        <b/>
        <sz val="10"/>
        <rFont val="Arial"/>
        <family val="2"/>
        <charset val="204"/>
      </rPr>
      <t>3.</t>
    </r>
  </si>
  <si>
    <t>265</t>
  </si>
  <si>
    <t>Основа за автоматичен пожароизвестител</t>
  </si>
  <si>
    <t>4.</t>
  </si>
  <si>
    <t>266</t>
  </si>
  <si>
    <t>Адресируем ръчен пожароизвестителен бутон</t>
  </si>
  <si>
    <t>5.</t>
  </si>
  <si>
    <t>267</t>
  </si>
  <si>
    <t>Сирена бронирана с лампа</t>
  </si>
  <si>
    <r>
      <rPr>
        <b/>
        <sz val="10"/>
        <rFont val="Arial"/>
        <family val="2"/>
        <charset val="204"/>
      </rPr>
      <t>6.</t>
    </r>
  </si>
  <si>
    <t>268</t>
  </si>
  <si>
    <t>Сирена вътрешна с блиц лампа</t>
  </si>
  <si>
    <t>7.</t>
  </si>
  <si>
    <t>269</t>
  </si>
  <si>
    <t>Кабел негорим червен J-Y/L/Y 4x0,5</t>
  </si>
  <si>
    <r>
      <rPr>
        <b/>
        <sz val="10"/>
        <rFont val="Arial"/>
        <family val="2"/>
        <charset val="204"/>
      </rPr>
      <t>VIII. Пожароизвестяаане - ИНСТАЛАЦИОННИ И МОНТАЖНИ РАБОТИ</t>
    </r>
  </si>
  <si>
    <t>Полагане на кабел J-Y/L/Y 4x0,5</t>
  </si>
  <si>
    <t>270</t>
  </si>
  <si>
    <t>Доставка и полагане на PVC тр 1"</t>
  </si>
  <si>
    <t>3.</t>
  </si>
  <si>
    <t>271</t>
  </si>
  <si>
    <t>Монтаж на автоматичен пожароизвестител</t>
  </si>
  <si>
    <t>272</t>
  </si>
  <si>
    <t>Монтаж на основа за автоматичен пожароизвестител</t>
  </si>
  <si>
    <t>273</t>
  </si>
  <si>
    <t>Монтаж на ръчен пожароизвестителен бутон</t>
  </si>
  <si>
    <t>274</t>
  </si>
  <si>
    <t>Монтаж на вътрешна сирена с блиц лампа</t>
  </si>
  <si>
    <t>275</t>
  </si>
  <si>
    <t>Монтаж на сирена външна с лампа, бронирана</t>
  </si>
  <si>
    <t>276</t>
  </si>
  <si>
    <t>Програмиране и функционална проверка на системата</t>
  </si>
  <si>
    <t>чч</t>
  </si>
  <si>
    <t>277</t>
  </si>
  <si>
    <t>72часова пробна експлоатация</t>
  </si>
  <si>
    <t>278</t>
  </si>
  <si>
    <t>Изкоп земление в озеленени пространства</t>
  </si>
  <si>
    <t>279</t>
  </si>
  <si>
    <t>Насип земление в озеленени пространства</t>
  </si>
  <si>
    <t>280</t>
  </si>
  <si>
    <t>Изкоп за изграждането на конструкцията</t>
  </si>
  <si>
    <t>281</t>
  </si>
  <si>
    <t>Насип изграждането на конструкцията</t>
  </si>
  <si>
    <t>Площадно пространство Главен вход Пантеон</t>
  </si>
  <si>
    <t xml:space="preserve">Пантеон - Вътрешни работи Строително-ремонтни дейности външна стена - Коридор и Същ. инстал.коридор откъм "стилобат", К-0.05 </t>
  </si>
  <si>
    <t>Коридор пред санитарно помещение</t>
  </si>
  <si>
    <t>Всичко част Ремонтни работи:</t>
  </si>
  <si>
    <t>Всичко част Конструктивна:</t>
  </si>
  <si>
    <t xml:space="preserve">Част: КОНСТРУКТИВНА </t>
  </si>
  <si>
    <t>Всичко част Ел. Инсталации:</t>
  </si>
  <si>
    <t>Всичко част Вертикална планировка:</t>
  </si>
  <si>
    <t>Общо без ДДС:</t>
  </si>
  <si>
    <t>ДДС:</t>
  </si>
  <si>
    <t>Всичко с ДДС:</t>
  </si>
  <si>
    <t>Част: ВЕРТИКАЛНА ПЛАНИРОВКА</t>
  </si>
  <si>
    <t>"Скрити улуци на К+11,35 - Ново хидроизолацио</t>
  </si>
  <si>
    <t>Топлоизолация - 10 см. стиропор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</si>
</sst>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42" xfId="0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justify" vertical="top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7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top" indent="1"/>
    </xf>
    <xf numFmtId="2" fontId="1" fillId="0" borderId="27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inden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indent="1"/>
    </xf>
    <xf numFmtId="0" fontId="1" fillId="0" borderId="53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indent="1"/>
    </xf>
    <xf numFmtId="0" fontId="1" fillId="0" borderId="27" xfId="0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top" indent="1"/>
    </xf>
    <xf numFmtId="0" fontId="1" fillId="0" borderId="57" xfId="0" applyFont="1" applyBorder="1" applyAlignment="1">
      <alignment horizontal="left" vertical="top"/>
    </xf>
    <xf numFmtId="0" fontId="1" fillId="0" borderId="57" xfId="0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55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 indent="1"/>
    </xf>
    <xf numFmtId="0" fontId="1" fillId="0" borderId="44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right" vertical="center"/>
    </xf>
    <xf numFmtId="4" fontId="2" fillId="0" borderId="56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 indent="1"/>
    </xf>
    <xf numFmtId="2" fontId="1" fillId="0" borderId="4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top" indent="1"/>
    </xf>
    <xf numFmtId="0" fontId="1" fillId="0" borderId="43" xfId="0" applyFont="1" applyBorder="1" applyAlignment="1">
      <alignment horizontal="left" vertical="top"/>
    </xf>
    <xf numFmtId="4" fontId="6" fillId="0" borderId="56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0" fontId="1" fillId="0" borderId="57" xfId="0" applyFont="1" applyBorder="1"/>
    <xf numFmtId="0" fontId="1" fillId="0" borderId="43" xfId="0" applyFont="1" applyBorder="1"/>
    <xf numFmtId="0" fontId="1" fillId="0" borderId="44" xfId="0" applyFont="1" applyBorder="1"/>
    <xf numFmtId="4" fontId="2" fillId="0" borderId="58" xfId="0" applyNumberFormat="1" applyFont="1" applyBorder="1" applyAlignment="1">
      <alignment horizontal="right" vertical="center"/>
    </xf>
    <xf numFmtId="4" fontId="2" fillId="0" borderId="59" xfId="0" applyNumberFormat="1" applyFont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7" fillId="0" borderId="5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2" fontId="1" fillId="0" borderId="57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2" fontId="5" fillId="0" borderId="44" xfId="0" applyNumberFormat="1" applyFont="1" applyBorder="1" applyAlignment="1">
      <alignment horizontal="right" vertical="center"/>
    </xf>
    <xf numFmtId="2" fontId="5" fillId="0" borderId="45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9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57" xfId="0" applyFont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2" fillId="0" borderId="57" xfId="0" applyFont="1" applyBorder="1" applyAlignment="1">
      <alignment horizontal="right" vertical="top"/>
    </xf>
    <xf numFmtId="0" fontId="2" fillId="0" borderId="61" xfId="0" applyFont="1" applyBorder="1" applyAlignment="1">
      <alignment horizontal="right" vertical="top"/>
    </xf>
    <xf numFmtId="2" fontId="2" fillId="0" borderId="57" xfId="0" applyNumberFormat="1" applyFont="1" applyBorder="1" applyAlignment="1">
      <alignment horizontal="right" vertical="center"/>
    </xf>
    <xf numFmtId="2" fontId="2" fillId="0" borderId="61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3"/>
  <sheetViews>
    <sheetView tabSelected="1" zoomScale="115" zoomScaleNormal="115" workbookViewId="0">
      <selection activeCell="P13" sqref="P13"/>
    </sheetView>
  </sheetViews>
  <sheetFormatPr defaultRowHeight="12.75" x14ac:dyDescent="0.2"/>
  <cols>
    <col min="1" max="1" width="3.85546875" style="3" customWidth="1"/>
    <col min="2" max="2" width="5.140625" style="3" customWidth="1"/>
    <col min="3" max="3" width="41.42578125" style="3" customWidth="1"/>
    <col min="4" max="4" width="6.5703125" style="4" customWidth="1"/>
    <col min="5" max="5" width="9" style="4" customWidth="1"/>
    <col min="6" max="6" width="9.5703125" style="5" customWidth="1"/>
    <col min="7" max="7" width="12.85546875" style="59" customWidth="1"/>
    <col min="8" max="8" width="14.42578125" style="3" customWidth="1"/>
    <col min="9" max="16384" width="9.140625" style="3"/>
  </cols>
  <sheetData>
    <row r="1" spans="1:8" x14ac:dyDescent="0.2">
      <c r="A1" s="6" t="s">
        <v>67</v>
      </c>
    </row>
    <row r="2" spans="1:8" x14ac:dyDescent="0.2">
      <c r="A2" s="7" t="s">
        <v>68</v>
      </c>
    </row>
    <row r="4" spans="1:8" x14ac:dyDescent="0.2">
      <c r="A4" s="6" t="s">
        <v>69</v>
      </c>
    </row>
    <row r="5" spans="1:8" x14ac:dyDescent="0.2">
      <c r="A5" s="119" t="s">
        <v>70</v>
      </c>
      <c r="B5" s="120"/>
      <c r="C5" s="120"/>
      <c r="D5" s="120"/>
      <c r="E5" s="120"/>
      <c r="F5" s="120"/>
      <c r="G5" s="120"/>
    </row>
    <row r="7" spans="1:8" x14ac:dyDescent="0.2">
      <c r="A7" s="54" t="s">
        <v>0</v>
      </c>
      <c r="G7" s="60"/>
    </row>
    <row r="9" spans="1:8" x14ac:dyDescent="0.2">
      <c r="A9" s="8" t="s">
        <v>71</v>
      </c>
    </row>
    <row r="11" spans="1:8" x14ac:dyDescent="0.2">
      <c r="A11" s="8" t="s">
        <v>72</v>
      </c>
    </row>
    <row r="12" spans="1:8" ht="13.5" thickBot="1" x14ac:dyDescent="0.25"/>
    <row r="13" spans="1:8" ht="26.25" thickBot="1" x14ac:dyDescent="0.25">
      <c r="A13" s="97" t="s">
        <v>73</v>
      </c>
      <c r="B13" s="96" t="s">
        <v>74</v>
      </c>
      <c r="C13" s="98" t="s">
        <v>75</v>
      </c>
      <c r="D13" s="10" t="s">
        <v>76</v>
      </c>
      <c r="E13" s="11" t="s">
        <v>77</v>
      </c>
      <c r="F13" s="99" t="s">
        <v>78</v>
      </c>
      <c r="G13" s="61" t="s">
        <v>79</v>
      </c>
    </row>
    <row r="14" spans="1:8" ht="13.5" thickBot="1" x14ac:dyDescent="0.25">
      <c r="A14" s="12" t="s">
        <v>37</v>
      </c>
      <c r="B14" s="13" t="s">
        <v>37</v>
      </c>
      <c r="C14" s="14" t="s">
        <v>80</v>
      </c>
      <c r="D14" s="22" t="s">
        <v>1</v>
      </c>
      <c r="E14" s="15">
        <v>2360</v>
      </c>
      <c r="F14" s="16"/>
      <c r="G14" s="62"/>
      <c r="H14" s="17"/>
    </row>
    <row r="15" spans="1:8" ht="13.5" thickBot="1" x14ac:dyDescent="0.25">
      <c r="A15" s="12" t="s">
        <v>40</v>
      </c>
      <c r="B15" s="13" t="s">
        <v>40</v>
      </c>
      <c r="C15" s="14" t="s">
        <v>81</v>
      </c>
      <c r="D15" s="22" t="s">
        <v>1</v>
      </c>
      <c r="E15" s="72">
        <v>640</v>
      </c>
      <c r="F15" s="73"/>
      <c r="G15" s="62"/>
    </row>
    <row r="16" spans="1:8" ht="13.5" thickBot="1" x14ac:dyDescent="0.25">
      <c r="A16" s="12" t="s">
        <v>43</v>
      </c>
      <c r="B16" s="13" t="s">
        <v>43</v>
      </c>
      <c r="C16" s="14" t="s">
        <v>82</v>
      </c>
      <c r="D16" s="22" t="s">
        <v>1</v>
      </c>
      <c r="E16" s="72">
        <v>120</v>
      </c>
      <c r="F16" s="73"/>
      <c r="G16" s="62"/>
    </row>
    <row r="17" spans="1:8" ht="26.25" thickBot="1" x14ac:dyDescent="0.25">
      <c r="A17" s="12" t="s">
        <v>51</v>
      </c>
      <c r="B17" s="13" t="s">
        <v>51</v>
      </c>
      <c r="C17" s="18" t="s">
        <v>83</v>
      </c>
      <c r="D17" s="22" t="s">
        <v>1</v>
      </c>
      <c r="E17" s="72">
        <v>640</v>
      </c>
      <c r="F17" s="73"/>
      <c r="G17" s="62"/>
    </row>
    <row r="18" spans="1:8" ht="26.25" thickBot="1" x14ac:dyDescent="0.25">
      <c r="A18" s="12" t="s">
        <v>9</v>
      </c>
      <c r="B18" s="13" t="s">
        <v>9</v>
      </c>
      <c r="C18" s="19" t="s">
        <v>84</v>
      </c>
      <c r="D18" s="22" t="s">
        <v>1</v>
      </c>
      <c r="E18" s="72">
        <v>640</v>
      </c>
      <c r="F18" s="73"/>
      <c r="G18" s="62"/>
    </row>
    <row r="19" spans="1:8" ht="77.25" thickBot="1" x14ac:dyDescent="0.25">
      <c r="A19" s="12" t="s">
        <v>13</v>
      </c>
      <c r="B19" s="13" t="s">
        <v>13</v>
      </c>
      <c r="C19" s="18" t="s">
        <v>85</v>
      </c>
      <c r="D19" s="22" t="s">
        <v>1</v>
      </c>
      <c r="E19" s="72">
        <v>679</v>
      </c>
      <c r="F19" s="72"/>
      <c r="G19" s="62"/>
    </row>
    <row r="20" spans="1:8" ht="13.5" thickBot="1" x14ac:dyDescent="0.25">
      <c r="E20" s="5"/>
      <c r="G20" s="79">
        <f>SUM(G14:G19)</f>
        <v>0</v>
      </c>
      <c r="H20" s="70"/>
    </row>
    <row r="21" spans="1:8" ht="13.5" thickBot="1" x14ac:dyDescent="0.25">
      <c r="A21" s="106" t="s">
        <v>86</v>
      </c>
      <c r="B21" s="106"/>
      <c r="C21" s="106"/>
      <c r="E21" s="5"/>
    </row>
    <row r="22" spans="1:8" ht="13.5" thickBot="1" x14ac:dyDescent="0.25">
      <c r="A22" s="12" t="s">
        <v>37</v>
      </c>
      <c r="B22" s="13" t="s">
        <v>16</v>
      </c>
      <c r="C22" s="14" t="s">
        <v>87</v>
      </c>
      <c r="D22" s="22" t="s">
        <v>1</v>
      </c>
      <c r="E22" s="15">
        <v>68</v>
      </c>
      <c r="F22" s="16"/>
      <c r="G22" s="62"/>
    </row>
    <row r="23" spans="1:8" ht="51.75" thickBot="1" x14ac:dyDescent="0.25">
      <c r="A23" s="12" t="s">
        <v>40</v>
      </c>
      <c r="B23" s="13" t="s">
        <v>19</v>
      </c>
      <c r="C23" s="19" t="s">
        <v>88</v>
      </c>
      <c r="D23" s="22" t="s">
        <v>1</v>
      </c>
      <c r="E23" s="15">
        <v>68</v>
      </c>
      <c r="F23" s="16"/>
      <c r="G23" s="62"/>
    </row>
    <row r="24" spans="1:8" ht="13.5" thickBot="1" x14ac:dyDescent="0.25">
      <c r="A24" s="12" t="s">
        <v>43</v>
      </c>
      <c r="B24" s="13" t="s">
        <v>22</v>
      </c>
      <c r="C24" s="14" t="s">
        <v>89</v>
      </c>
      <c r="D24" s="22" t="s">
        <v>1</v>
      </c>
      <c r="E24" s="15">
        <v>68</v>
      </c>
      <c r="F24" s="16"/>
      <c r="G24" s="62"/>
    </row>
    <row r="25" spans="1:8" ht="13.5" thickBot="1" x14ac:dyDescent="0.25">
      <c r="A25" s="12" t="s">
        <v>51</v>
      </c>
      <c r="B25" s="13" t="s">
        <v>25</v>
      </c>
      <c r="C25" s="14" t="s">
        <v>90</v>
      </c>
      <c r="D25" s="22" t="s">
        <v>1</v>
      </c>
      <c r="E25" s="15">
        <v>68</v>
      </c>
      <c r="F25" s="16"/>
      <c r="G25" s="62"/>
    </row>
    <row r="26" spans="1:8" ht="39" thickBot="1" x14ac:dyDescent="0.25">
      <c r="A26" s="12" t="s">
        <v>9</v>
      </c>
      <c r="B26" s="13" t="s">
        <v>28</v>
      </c>
      <c r="C26" s="18" t="s">
        <v>91</v>
      </c>
      <c r="D26" s="22" t="s">
        <v>1</v>
      </c>
      <c r="E26" s="15">
        <v>68</v>
      </c>
      <c r="F26" s="16"/>
      <c r="G26" s="62"/>
    </row>
    <row r="27" spans="1:8" ht="13.5" thickBot="1" x14ac:dyDescent="0.25">
      <c r="E27" s="5"/>
      <c r="G27" s="79">
        <f>SUM(G22:G26)</f>
        <v>0</v>
      </c>
    </row>
    <row r="28" spans="1:8" ht="13.5" thickBot="1" x14ac:dyDescent="0.25">
      <c r="A28" s="106" t="s">
        <v>92</v>
      </c>
      <c r="B28" s="106"/>
      <c r="C28" s="106"/>
      <c r="E28" s="5"/>
    </row>
    <row r="29" spans="1:8" ht="13.5" thickBot="1" x14ac:dyDescent="0.25">
      <c r="A29" s="12" t="s">
        <v>37</v>
      </c>
      <c r="B29" s="13" t="s">
        <v>31</v>
      </c>
      <c r="C29" s="14" t="s">
        <v>93</v>
      </c>
      <c r="D29" s="22" t="s">
        <v>1</v>
      </c>
      <c r="E29" s="16">
        <v>15.6</v>
      </c>
      <c r="F29" s="20"/>
      <c r="G29" s="62"/>
    </row>
    <row r="30" spans="1:8" ht="13.5" thickBot="1" x14ac:dyDescent="0.25">
      <c r="A30" s="12" t="s">
        <v>40</v>
      </c>
      <c r="B30" s="13" t="s">
        <v>34</v>
      </c>
      <c r="C30" s="12" t="s">
        <v>94</v>
      </c>
      <c r="D30" s="22" t="s">
        <v>1</v>
      </c>
      <c r="E30" s="16">
        <v>15.6</v>
      </c>
      <c r="F30" s="20"/>
      <c r="G30" s="62"/>
    </row>
    <row r="31" spans="1:8" ht="77.25" thickBot="1" x14ac:dyDescent="0.25">
      <c r="A31" s="12" t="s">
        <v>43</v>
      </c>
      <c r="B31" s="13" t="s">
        <v>95</v>
      </c>
      <c r="C31" s="18" t="s">
        <v>96</v>
      </c>
      <c r="D31" s="22" t="s">
        <v>1</v>
      </c>
      <c r="E31" s="16">
        <v>17.11</v>
      </c>
      <c r="F31" s="16"/>
      <c r="G31" s="62"/>
    </row>
    <row r="32" spans="1:8" ht="39" thickBot="1" x14ac:dyDescent="0.25">
      <c r="A32" s="12" t="s">
        <v>51</v>
      </c>
      <c r="B32" s="13" t="s">
        <v>97</v>
      </c>
      <c r="C32" s="18" t="s">
        <v>98</v>
      </c>
      <c r="D32" s="22" t="s">
        <v>1</v>
      </c>
      <c r="E32" s="16">
        <v>10.1</v>
      </c>
      <c r="F32" s="16"/>
      <c r="G32" s="62"/>
    </row>
    <row r="33" spans="1:7" ht="39" thickBot="1" x14ac:dyDescent="0.25">
      <c r="A33" s="12" t="s">
        <v>9</v>
      </c>
      <c r="B33" s="13" t="s">
        <v>99</v>
      </c>
      <c r="C33" s="19" t="s">
        <v>100</v>
      </c>
      <c r="D33" s="22" t="s">
        <v>1</v>
      </c>
      <c r="E33" s="16">
        <v>60.48</v>
      </c>
      <c r="F33" s="16"/>
      <c r="G33" s="62"/>
    </row>
    <row r="34" spans="1:7" ht="26.25" thickBot="1" x14ac:dyDescent="0.25">
      <c r="A34" s="12" t="s">
        <v>40</v>
      </c>
      <c r="B34" s="13" t="s">
        <v>101</v>
      </c>
      <c r="C34" s="14" t="s">
        <v>102</v>
      </c>
      <c r="D34" s="22" t="s">
        <v>1</v>
      </c>
      <c r="E34" s="16">
        <v>20.2</v>
      </c>
      <c r="F34" s="20"/>
      <c r="G34" s="62"/>
    </row>
    <row r="35" spans="1:7" ht="26.25" thickBot="1" x14ac:dyDescent="0.25">
      <c r="A35" s="12" t="s">
        <v>43</v>
      </c>
      <c r="B35" s="13" t="s">
        <v>103</v>
      </c>
      <c r="C35" s="19" t="s">
        <v>104</v>
      </c>
      <c r="D35" s="22" t="s">
        <v>1</v>
      </c>
      <c r="E35" s="16">
        <v>29.6</v>
      </c>
      <c r="F35" s="16"/>
      <c r="G35" s="62"/>
    </row>
    <row r="36" spans="1:7" ht="13.5" thickBot="1" x14ac:dyDescent="0.25">
      <c r="A36" s="12" t="s">
        <v>51</v>
      </c>
      <c r="B36" s="13" t="s">
        <v>105</v>
      </c>
      <c r="C36" s="14" t="s">
        <v>106</v>
      </c>
      <c r="D36" s="22" t="s">
        <v>1</v>
      </c>
      <c r="E36" s="16">
        <v>20.5</v>
      </c>
      <c r="F36" s="20"/>
      <c r="G36" s="62"/>
    </row>
    <row r="37" spans="1:7" ht="13.5" thickBot="1" x14ac:dyDescent="0.25">
      <c r="A37" s="12" t="s">
        <v>9</v>
      </c>
      <c r="B37" s="13" t="s">
        <v>107</v>
      </c>
      <c r="C37" s="12" t="s">
        <v>658</v>
      </c>
      <c r="D37" s="22" t="s">
        <v>1</v>
      </c>
      <c r="E37" s="16">
        <v>27.6</v>
      </c>
      <c r="F37" s="16"/>
      <c r="G37" s="62"/>
    </row>
    <row r="38" spans="1:7" ht="26.25" thickBot="1" x14ac:dyDescent="0.25">
      <c r="A38" s="12" t="s">
        <v>13</v>
      </c>
      <c r="B38" s="13" t="s">
        <v>108</v>
      </c>
      <c r="C38" s="19" t="s">
        <v>109</v>
      </c>
      <c r="D38" s="22" t="s">
        <v>1</v>
      </c>
      <c r="E38" s="16">
        <v>29.6</v>
      </c>
      <c r="F38" s="16"/>
      <c r="G38" s="62"/>
    </row>
    <row r="39" spans="1:7" ht="26.25" thickBot="1" x14ac:dyDescent="0.25">
      <c r="A39" s="12" t="s">
        <v>16</v>
      </c>
      <c r="B39" s="13" t="s">
        <v>110</v>
      </c>
      <c r="C39" s="19" t="s">
        <v>111</v>
      </c>
      <c r="D39" s="22" t="s">
        <v>112</v>
      </c>
      <c r="E39" s="16">
        <v>25</v>
      </c>
      <c r="F39" s="16"/>
      <c r="G39" s="62"/>
    </row>
    <row r="40" spans="1:7" ht="26.25" thickBot="1" x14ac:dyDescent="0.25">
      <c r="A40" s="12" t="s">
        <v>19</v>
      </c>
      <c r="B40" s="13" t="s">
        <v>113</v>
      </c>
      <c r="C40" s="19" t="s">
        <v>114</v>
      </c>
      <c r="D40" s="22" t="s">
        <v>12</v>
      </c>
      <c r="E40" s="16">
        <v>4</v>
      </c>
      <c r="F40" s="16"/>
      <c r="G40" s="62"/>
    </row>
    <row r="41" spans="1:7" ht="39" thickBot="1" x14ac:dyDescent="0.25">
      <c r="A41" s="12" t="s">
        <v>19</v>
      </c>
      <c r="B41" s="13" t="s">
        <v>115</v>
      </c>
      <c r="C41" s="19" t="s">
        <v>116</v>
      </c>
      <c r="D41" s="22" t="s">
        <v>1</v>
      </c>
      <c r="E41" s="16">
        <v>21</v>
      </c>
      <c r="F41" s="16"/>
      <c r="G41" s="62"/>
    </row>
    <row r="42" spans="1:7" ht="13.5" thickBot="1" x14ac:dyDescent="0.25">
      <c r="A42" s="74"/>
      <c r="B42" s="75"/>
      <c r="C42" s="76"/>
      <c r="D42" s="77"/>
      <c r="E42" s="2"/>
      <c r="F42" s="2"/>
      <c r="G42" s="78">
        <f>SUM(G29:G41)</f>
        <v>0</v>
      </c>
    </row>
    <row r="43" spans="1:7" ht="13.5" thickBot="1" x14ac:dyDescent="0.25">
      <c r="A43" s="100" t="s">
        <v>117</v>
      </c>
      <c r="B43" s="100"/>
      <c r="C43" s="100"/>
      <c r="D43" s="100"/>
      <c r="E43" s="100"/>
      <c r="F43" s="100"/>
      <c r="G43" s="100"/>
    </row>
    <row r="44" spans="1:7" ht="13.5" thickBot="1" x14ac:dyDescent="0.25">
      <c r="A44" s="12" t="s">
        <v>37</v>
      </c>
      <c r="B44" s="13" t="s">
        <v>118</v>
      </c>
      <c r="C44" s="12" t="s">
        <v>119</v>
      </c>
      <c r="D44" s="23" t="s">
        <v>120</v>
      </c>
      <c r="E44" s="15">
        <v>155.51</v>
      </c>
      <c r="F44" s="16"/>
      <c r="G44" s="62"/>
    </row>
    <row r="45" spans="1:7" ht="13.5" thickBot="1" x14ac:dyDescent="0.25">
      <c r="A45" s="12" t="s">
        <v>40</v>
      </c>
      <c r="B45" s="13" t="s">
        <v>121</v>
      </c>
      <c r="C45" s="12" t="s">
        <v>122</v>
      </c>
      <c r="D45" s="23" t="s">
        <v>120</v>
      </c>
      <c r="E45" s="16">
        <v>0</v>
      </c>
      <c r="F45" s="16"/>
      <c r="G45" s="62"/>
    </row>
    <row r="46" spans="1:7" ht="13.5" thickBot="1" x14ac:dyDescent="0.25">
      <c r="A46" s="74"/>
      <c r="B46" s="75"/>
      <c r="C46" s="74"/>
      <c r="D46" s="77"/>
      <c r="E46" s="2"/>
      <c r="F46" s="2"/>
      <c r="G46" s="78">
        <f>SUM(G44:G45)</f>
        <v>0</v>
      </c>
    </row>
    <row r="47" spans="1:7" ht="13.5" thickBot="1" x14ac:dyDescent="0.25">
      <c r="A47" s="100" t="s">
        <v>123</v>
      </c>
      <c r="B47" s="100"/>
      <c r="C47" s="100"/>
      <c r="D47" s="100"/>
      <c r="E47" s="100"/>
      <c r="F47" s="100"/>
      <c r="G47" s="100"/>
    </row>
    <row r="48" spans="1:7" ht="13.5" thickBot="1" x14ac:dyDescent="0.25">
      <c r="A48" s="12" t="s">
        <v>37</v>
      </c>
      <c r="B48" s="13" t="s">
        <v>124</v>
      </c>
      <c r="C48" s="12" t="s">
        <v>125</v>
      </c>
      <c r="D48" s="23" t="s">
        <v>120</v>
      </c>
      <c r="E48" s="15">
        <v>1044.3499999999999</v>
      </c>
      <c r="F48" s="20"/>
      <c r="G48" s="62"/>
    </row>
    <row r="49" spans="1:7" ht="13.5" thickBot="1" x14ac:dyDescent="0.25">
      <c r="A49" s="12" t="s">
        <v>40</v>
      </c>
      <c r="B49" s="13" t="s">
        <v>126</v>
      </c>
      <c r="C49" s="12" t="s">
        <v>127</v>
      </c>
      <c r="D49" s="23" t="s">
        <v>128</v>
      </c>
      <c r="E49" s="16">
        <v>35</v>
      </c>
      <c r="F49" s="16"/>
      <c r="G49" s="62"/>
    </row>
    <row r="50" spans="1:7" ht="13.5" thickBot="1" x14ac:dyDescent="0.25">
      <c r="A50" s="12" t="s">
        <v>43</v>
      </c>
      <c r="B50" s="13" t="s">
        <v>129</v>
      </c>
      <c r="C50" s="12" t="s">
        <v>82</v>
      </c>
      <c r="D50" s="22" t="s">
        <v>2</v>
      </c>
      <c r="E50" s="16">
        <v>0</v>
      </c>
      <c r="F50" s="16"/>
      <c r="G50" s="62"/>
    </row>
    <row r="51" spans="1:7" ht="13.5" thickBot="1" x14ac:dyDescent="0.25">
      <c r="A51" s="12" t="s">
        <v>51</v>
      </c>
      <c r="B51" s="13" t="s">
        <v>130</v>
      </c>
      <c r="C51" s="12" t="s">
        <v>87</v>
      </c>
      <c r="D51" s="22" t="s">
        <v>1</v>
      </c>
      <c r="E51" s="15">
        <v>1427</v>
      </c>
      <c r="F51" s="16"/>
      <c r="G51" s="62"/>
    </row>
    <row r="52" spans="1:7" ht="13.5" thickBot="1" x14ac:dyDescent="0.25">
      <c r="A52" s="12" t="s">
        <v>9</v>
      </c>
      <c r="B52" s="13" t="s">
        <v>131</v>
      </c>
      <c r="C52" s="12" t="s">
        <v>132</v>
      </c>
      <c r="D52" s="22" t="s">
        <v>1</v>
      </c>
      <c r="E52" s="15">
        <v>1427</v>
      </c>
      <c r="F52" s="16"/>
      <c r="G52" s="62"/>
    </row>
    <row r="53" spans="1:7" ht="39" thickBot="1" x14ac:dyDescent="0.25">
      <c r="A53" s="12" t="s">
        <v>13</v>
      </c>
      <c r="B53" s="13" t="s">
        <v>133</v>
      </c>
      <c r="C53" s="19" t="s">
        <v>134</v>
      </c>
      <c r="D53" s="22" t="s">
        <v>1</v>
      </c>
      <c r="E53" s="15">
        <v>1427</v>
      </c>
      <c r="F53" s="16"/>
      <c r="G53" s="62"/>
    </row>
    <row r="54" spans="1:7" ht="51.75" thickBot="1" x14ac:dyDescent="0.25">
      <c r="A54" s="12" t="s">
        <v>16</v>
      </c>
      <c r="B54" s="13" t="s">
        <v>135</v>
      </c>
      <c r="C54" s="19" t="s">
        <v>88</v>
      </c>
      <c r="D54" s="22" t="s">
        <v>1</v>
      </c>
      <c r="E54" s="15">
        <v>1427</v>
      </c>
      <c r="F54" s="16"/>
      <c r="G54" s="62"/>
    </row>
    <row r="55" spans="1:7" ht="26.25" thickBot="1" x14ac:dyDescent="0.25">
      <c r="A55" s="12">
        <v>8</v>
      </c>
      <c r="B55" s="13" t="s">
        <v>136</v>
      </c>
      <c r="C55" s="19" t="s">
        <v>137</v>
      </c>
      <c r="D55" s="22" t="s">
        <v>2</v>
      </c>
      <c r="E55" s="15">
        <v>114.16</v>
      </c>
      <c r="F55" s="16"/>
      <c r="G55" s="62"/>
    </row>
    <row r="56" spans="1:7" ht="39" thickBot="1" x14ac:dyDescent="0.25">
      <c r="A56" s="12" t="s">
        <v>22</v>
      </c>
      <c r="B56" s="13" t="s">
        <v>138</v>
      </c>
      <c r="C56" s="19" t="s">
        <v>139</v>
      </c>
      <c r="D56" s="22" t="s">
        <v>1</v>
      </c>
      <c r="E56" s="15">
        <v>1427</v>
      </c>
      <c r="F56" s="16"/>
      <c r="G56" s="62"/>
    </row>
    <row r="57" spans="1:7" ht="39" thickBot="1" x14ac:dyDescent="0.25">
      <c r="A57" s="12" t="s">
        <v>25</v>
      </c>
      <c r="B57" s="13" t="s">
        <v>140</v>
      </c>
      <c r="C57" s="19" t="s">
        <v>141</v>
      </c>
      <c r="D57" s="22" t="s">
        <v>1</v>
      </c>
      <c r="E57" s="16">
        <v>66</v>
      </c>
      <c r="F57" s="16"/>
      <c r="G57" s="62"/>
    </row>
    <row r="58" spans="1:7" ht="39" thickBot="1" x14ac:dyDescent="0.25">
      <c r="A58" s="12" t="s">
        <v>28</v>
      </c>
      <c r="B58" s="13" t="s">
        <v>142</v>
      </c>
      <c r="C58" s="18" t="s">
        <v>143</v>
      </c>
      <c r="D58" s="22" t="s">
        <v>12</v>
      </c>
      <c r="E58" s="15">
        <v>156</v>
      </c>
      <c r="F58" s="16"/>
      <c r="G58" s="62"/>
    </row>
    <row r="59" spans="1:7" ht="26.25" thickBot="1" x14ac:dyDescent="0.25">
      <c r="A59" s="12" t="s">
        <v>31</v>
      </c>
      <c r="B59" s="13" t="s">
        <v>144</v>
      </c>
      <c r="C59" s="19" t="s">
        <v>145</v>
      </c>
      <c r="D59" s="22" t="s">
        <v>7</v>
      </c>
      <c r="E59" s="24">
        <v>22</v>
      </c>
      <c r="F59" s="16"/>
      <c r="G59" s="62"/>
    </row>
    <row r="60" spans="1:7" ht="13.5" thickBot="1" x14ac:dyDescent="0.25">
      <c r="A60" s="74"/>
      <c r="B60" s="75"/>
      <c r="C60" s="76"/>
      <c r="D60" s="77"/>
      <c r="E60" s="77"/>
      <c r="F60" s="2"/>
      <c r="G60" s="78">
        <f>SUM(G48:G59)</f>
        <v>0</v>
      </c>
    </row>
    <row r="61" spans="1:7" ht="13.5" thickBot="1" x14ac:dyDescent="0.25">
      <c r="A61" s="121" t="s">
        <v>146</v>
      </c>
      <c r="B61" s="121"/>
      <c r="C61" s="121"/>
      <c r="D61" s="121"/>
      <c r="E61" s="121"/>
      <c r="F61" s="121"/>
      <c r="G61" s="121"/>
    </row>
    <row r="62" spans="1:7" ht="51.75" thickBot="1" x14ac:dyDescent="0.25">
      <c r="A62" s="12" t="s">
        <v>37</v>
      </c>
      <c r="B62" s="13" t="s">
        <v>147</v>
      </c>
      <c r="C62" s="19" t="s">
        <v>88</v>
      </c>
      <c r="D62" s="22" t="s">
        <v>1</v>
      </c>
      <c r="E62" s="16">
        <v>31.56</v>
      </c>
      <c r="F62" s="16"/>
      <c r="G62" s="62"/>
    </row>
    <row r="63" spans="1:7" ht="26.25" thickBot="1" x14ac:dyDescent="0.25">
      <c r="A63" s="12" t="s">
        <v>40</v>
      </c>
      <c r="B63" s="13" t="s">
        <v>148</v>
      </c>
      <c r="C63" s="19" t="s">
        <v>149</v>
      </c>
      <c r="D63" s="22" t="s">
        <v>1</v>
      </c>
      <c r="E63" s="16">
        <v>37.799999999999997</v>
      </c>
      <c r="F63" s="16"/>
      <c r="G63" s="62"/>
    </row>
    <row r="64" spans="1:7" ht="39" thickBot="1" x14ac:dyDescent="0.25">
      <c r="A64" s="12" t="s">
        <v>43</v>
      </c>
      <c r="B64" s="13" t="s">
        <v>150</v>
      </c>
      <c r="C64" s="18" t="s">
        <v>151</v>
      </c>
      <c r="D64" s="22" t="s">
        <v>1</v>
      </c>
      <c r="E64" s="16">
        <v>39.53</v>
      </c>
      <c r="F64" s="16"/>
      <c r="G64" s="62"/>
    </row>
    <row r="65" spans="1:8" ht="39" thickBot="1" x14ac:dyDescent="0.25">
      <c r="A65" s="12" t="s">
        <v>51</v>
      </c>
      <c r="B65" s="13" t="s">
        <v>152</v>
      </c>
      <c r="C65" s="19" t="s">
        <v>153</v>
      </c>
      <c r="D65" s="22" t="s">
        <v>1</v>
      </c>
      <c r="E65" s="16">
        <v>3.68</v>
      </c>
      <c r="F65" s="16"/>
      <c r="G65" s="62"/>
    </row>
    <row r="66" spans="1:8" ht="39" thickBot="1" x14ac:dyDescent="0.25">
      <c r="A66" s="12" t="s">
        <v>9</v>
      </c>
      <c r="B66" s="13" t="s">
        <v>154</v>
      </c>
      <c r="C66" s="19" t="s">
        <v>155</v>
      </c>
      <c r="D66" s="22" t="s">
        <v>1</v>
      </c>
      <c r="E66" s="16">
        <v>6.4</v>
      </c>
      <c r="F66" s="16"/>
      <c r="G66" s="62"/>
    </row>
    <row r="67" spans="1:8" ht="13.5" thickBot="1" x14ac:dyDescent="0.25">
      <c r="A67" s="74"/>
      <c r="B67" s="75"/>
      <c r="C67" s="76"/>
      <c r="D67" s="77"/>
      <c r="E67" s="2"/>
      <c r="F67" s="2"/>
      <c r="G67" s="78">
        <f>SUM(G62:G66)</f>
        <v>0</v>
      </c>
    </row>
    <row r="68" spans="1:8" ht="13.5" thickBot="1" x14ac:dyDescent="0.25">
      <c r="A68" s="100" t="s">
        <v>156</v>
      </c>
      <c r="B68" s="100"/>
      <c r="C68" s="100"/>
      <c r="D68" s="100"/>
      <c r="E68" s="100"/>
      <c r="F68" s="100"/>
      <c r="G68" s="100"/>
    </row>
    <row r="69" spans="1:8" ht="13.5" thickBot="1" x14ac:dyDescent="0.25">
      <c r="A69" s="12" t="s">
        <v>37</v>
      </c>
      <c r="B69" s="13" t="s">
        <v>157</v>
      </c>
      <c r="C69" s="12" t="s">
        <v>87</v>
      </c>
      <c r="D69" s="22" t="s">
        <v>1</v>
      </c>
      <c r="E69" s="15">
        <v>255</v>
      </c>
      <c r="F69" s="16"/>
      <c r="G69" s="62"/>
    </row>
    <row r="70" spans="1:8" ht="51.75" thickBot="1" x14ac:dyDescent="0.25">
      <c r="A70" s="12" t="s">
        <v>40</v>
      </c>
      <c r="B70" s="13" t="s">
        <v>158</v>
      </c>
      <c r="C70" s="19" t="s">
        <v>88</v>
      </c>
      <c r="D70" s="22" t="s">
        <v>1</v>
      </c>
      <c r="E70" s="15">
        <v>255</v>
      </c>
      <c r="F70" s="16"/>
      <c r="G70" s="62"/>
    </row>
    <row r="71" spans="1:8" ht="39" thickBot="1" x14ac:dyDescent="0.25">
      <c r="A71" s="12" t="s">
        <v>43</v>
      </c>
      <c r="B71" s="13" t="s">
        <v>159</v>
      </c>
      <c r="C71" s="19" t="s">
        <v>160</v>
      </c>
      <c r="D71" s="22" t="s">
        <v>1</v>
      </c>
      <c r="E71" s="15">
        <v>85</v>
      </c>
      <c r="F71" s="16"/>
      <c r="G71" s="62"/>
    </row>
    <row r="72" spans="1:8" ht="39" thickBot="1" x14ac:dyDescent="0.25">
      <c r="A72" s="12" t="s">
        <v>51</v>
      </c>
      <c r="B72" s="13" t="s">
        <v>161</v>
      </c>
      <c r="C72" s="18" t="s">
        <v>91</v>
      </c>
      <c r="D72" s="22" t="s">
        <v>1</v>
      </c>
      <c r="E72" s="15">
        <v>64.77</v>
      </c>
      <c r="F72" s="15"/>
      <c r="G72" s="62"/>
    </row>
    <row r="73" spans="1:8" ht="64.5" thickBot="1" x14ac:dyDescent="0.25">
      <c r="A73" s="25" t="s">
        <v>9</v>
      </c>
      <c r="B73" s="13" t="s">
        <v>162</v>
      </c>
      <c r="C73" s="19" t="s">
        <v>163</v>
      </c>
      <c r="D73" s="22" t="s">
        <v>1</v>
      </c>
      <c r="E73" s="15">
        <v>633.20000000000005</v>
      </c>
      <c r="F73" s="20"/>
      <c r="G73" s="62"/>
    </row>
    <row r="74" spans="1:8" ht="13.5" thickBot="1" x14ac:dyDescent="0.25">
      <c r="A74" s="74"/>
      <c r="B74" s="75"/>
      <c r="C74" s="76"/>
      <c r="D74" s="77"/>
      <c r="E74" s="2"/>
      <c r="F74" s="2"/>
      <c r="G74" s="78">
        <f>SUM(G69:G73)</f>
        <v>0</v>
      </c>
    </row>
    <row r="75" spans="1:8" ht="13.5" thickBot="1" x14ac:dyDescent="0.25">
      <c r="A75" s="100" t="s">
        <v>164</v>
      </c>
      <c r="B75" s="100"/>
      <c r="C75" s="100"/>
      <c r="D75" s="100"/>
      <c r="E75" s="100"/>
      <c r="F75" s="100"/>
      <c r="G75" s="100"/>
    </row>
    <row r="76" spans="1:8" ht="51.75" thickBot="1" x14ac:dyDescent="0.25">
      <c r="A76" s="12" t="s">
        <v>37</v>
      </c>
      <c r="B76" s="13" t="s">
        <v>165</v>
      </c>
      <c r="C76" s="19" t="s">
        <v>166</v>
      </c>
      <c r="D76" s="22" t="s">
        <v>2</v>
      </c>
      <c r="E76" s="15">
        <v>1144.3</v>
      </c>
      <c r="F76" s="16"/>
      <c r="G76" s="62"/>
      <c r="H76" s="17"/>
    </row>
    <row r="77" spans="1:8" ht="13.5" thickBot="1" x14ac:dyDescent="0.25">
      <c r="A77" s="12" t="s">
        <v>40</v>
      </c>
      <c r="B77" s="13" t="s">
        <v>167</v>
      </c>
      <c r="C77" s="12" t="s">
        <v>168</v>
      </c>
      <c r="D77" s="22" t="s">
        <v>2</v>
      </c>
      <c r="E77" s="15">
        <v>13.5</v>
      </c>
      <c r="F77" s="16"/>
      <c r="G77" s="62"/>
    </row>
    <row r="78" spans="1:8" ht="26.25" thickBot="1" x14ac:dyDescent="0.25">
      <c r="A78" s="12" t="s">
        <v>43</v>
      </c>
      <c r="B78" s="13" t="s">
        <v>169</v>
      </c>
      <c r="C78" s="19" t="s">
        <v>170</v>
      </c>
      <c r="D78" s="22" t="s">
        <v>1</v>
      </c>
      <c r="E78" s="15">
        <v>30.3</v>
      </c>
      <c r="F78" s="20"/>
      <c r="G78" s="62"/>
    </row>
    <row r="79" spans="1:8" ht="26.25" thickBot="1" x14ac:dyDescent="0.25">
      <c r="A79" s="12" t="s">
        <v>51</v>
      </c>
      <c r="B79" s="13" t="s">
        <v>171</v>
      </c>
      <c r="C79" s="19" t="s">
        <v>172</v>
      </c>
      <c r="D79" s="22" t="s">
        <v>1</v>
      </c>
      <c r="E79" s="15">
        <v>170.5</v>
      </c>
      <c r="F79" s="20"/>
      <c r="G79" s="62"/>
    </row>
    <row r="80" spans="1:8" ht="26.25" thickBot="1" x14ac:dyDescent="0.25">
      <c r="A80" s="12" t="s">
        <v>9</v>
      </c>
      <c r="B80" s="13" t="s">
        <v>173</v>
      </c>
      <c r="C80" s="19" t="s">
        <v>174</v>
      </c>
      <c r="D80" s="22" t="s">
        <v>1</v>
      </c>
      <c r="E80" s="15">
        <v>83.43</v>
      </c>
      <c r="F80" s="20"/>
      <c r="G80" s="62"/>
    </row>
    <row r="81" spans="1:7" ht="26.25" thickBot="1" x14ac:dyDescent="0.25">
      <c r="A81" s="12" t="s">
        <v>13</v>
      </c>
      <c r="B81" s="13" t="s">
        <v>175</v>
      </c>
      <c r="C81" s="19" t="s">
        <v>176</v>
      </c>
      <c r="D81" s="22" t="s">
        <v>1</v>
      </c>
      <c r="E81" s="15">
        <v>87.07</v>
      </c>
      <c r="F81" s="20"/>
      <c r="G81" s="62"/>
    </row>
    <row r="82" spans="1:7" ht="13.5" thickBot="1" x14ac:dyDescent="0.25">
      <c r="A82" s="12" t="s">
        <v>16</v>
      </c>
      <c r="B82" s="13" t="s">
        <v>177</v>
      </c>
      <c r="C82" s="12" t="s">
        <v>178</v>
      </c>
      <c r="D82" s="22" t="s">
        <v>2</v>
      </c>
      <c r="E82" s="15">
        <v>21.7</v>
      </c>
      <c r="F82" s="20"/>
      <c r="G82" s="62"/>
    </row>
    <row r="83" spans="1:7" ht="26.25" thickBot="1" x14ac:dyDescent="0.25">
      <c r="A83" s="12" t="s">
        <v>19</v>
      </c>
      <c r="B83" s="13" t="s">
        <v>179</v>
      </c>
      <c r="C83" s="19" t="s">
        <v>180</v>
      </c>
      <c r="D83" s="22" t="s">
        <v>2</v>
      </c>
      <c r="E83" s="15">
        <v>167.1</v>
      </c>
      <c r="F83" s="20"/>
      <c r="G83" s="62"/>
    </row>
    <row r="84" spans="1:7" ht="13.5" thickBot="1" x14ac:dyDescent="0.25">
      <c r="A84" s="12" t="s">
        <v>22</v>
      </c>
      <c r="B84" s="13" t="s">
        <v>181</v>
      </c>
      <c r="C84" s="12" t="s">
        <v>182</v>
      </c>
      <c r="D84" s="22" t="s">
        <v>2</v>
      </c>
      <c r="E84" s="15">
        <v>167</v>
      </c>
      <c r="F84" s="20"/>
      <c r="G84" s="62"/>
    </row>
    <row r="85" spans="1:7" ht="13.5" thickBot="1" x14ac:dyDescent="0.25">
      <c r="A85" s="12" t="s">
        <v>25</v>
      </c>
      <c r="B85" s="13" t="s">
        <v>183</v>
      </c>
      <c r="C85" s="12" t="s">
        <v>82</v>
      </c>
      <c r="D85" s="22" t="s">
        <v>2</v>
      </c>
      <c r="E85" s="15">
        <v>30</v>
      </c>
      <c r="F85" s="16"/>
      <c r="G85" s="62"/>
    </row>
    <row r="86" spans="1:7" ht="26.25" thickBot="1" x14ac:dyDescent="0.25">
      <c r="A86" s="12" t="s">
        <v>28</v>
      </c>
      <c r="B86" s="13" t="s">
        <v>184</v>
      </c>
      <c r="C86" s="19" t="s">
        <v>185</v>
      </c>
      <c r="D86" s="22" t="s">
        <v>12</v>
      </c>
      <c r="E86" s="16">
        <v>1</v>
      </c>
      <c r="F86" s="26"/>
      <c r="G86" s="62"/>
    </row>
    <row r="87" spans="1:7" ht="13.5" thickBot="1" x14ac:dyDescent="0.25">
      <c r="A87" s="74"/>
      <c r="B87" s="75"/>
      <c r="C87" s="76"/>
      <c r="D87" s="77"/>
      <c r="E87" s="2"/>
      <c r="F87" s="2"/>
      <c r="G87" s="78">
        <f>SUM(G76:G86)</f>
        <v>0</v>
      </c>
    </row>
    <row r="88" spans="1:7" ht="13.5" thickBot="1" x14ac:dyDescent="0.25">
      <c r="A88" s="100" t="s">
        <v>186</v>
      </c>
      <c r="B88" s="100"/>
      <c r="C88" s="100"/>
      <c r="D88" s="100"/>
      <c r="E88" s="100"/>
      <c r="F88" s="100"/>
      <c r="G88" s="100"/>
    </row>
    <row r="89" spans="1:7" ht="90" thickBot="1" x14ac:dyDescent="0.25">
      <c r="A89" s="12" t="s">
        <v>37</v>
      </c>
      <c r="B89" s="13" t="s">
        <v>187</v>
      </c>
      <c r="C89" s="19" t="s">
        <v>188</v>
      </c>
      <c r="D89" s="22" t="s">
        <v>1</v>
      </c>
      <c r="E89" s="15">
        <v>238.3</v>
      </c>
      <c r="F89" s="16"/>
      <c r="G89" s="62"/>
    </row>
    <row r="90" spans="1:7" ht="26.25" thickBot="1" x14ac:dyDescent="0.25">
      <c r="A90" s="12" t="s">
        <v>40</v>
      </c>
      <c r="B90" s="13" t="s">
        <v>189</v>
      </c>
      <c r="C90" s="19" t="s">
        <v>190</v>
      </c>
      <c r="D90" s="22" t="s">
        <v>1</v>
      </c>
      <c r="E90" s="15">
        <v>100</v>
      </c>
      <c r="F90" s="16"/>
      <c r="G90" s="62"/>
    </row>
    <row r="91" spans="1:7" ht="64.5" thickBot="1" x14ac:dyDescent="0.25">
      <c r="A91" s="12" t="s">
        <v>43</v>
      </c>
      <c r="B91" s="13" t="s">
        <v>191</v>
      </c>
      <c r="C91" s="19" t="s">
        <v>192</v>
      </c>
      <c r="D91" s="22" t="s">
        <v>1</v>
      </c>
      <c r="E91" s="15">
        <v>80</v>
      </c>
      <c r="F91" s="16"/>
      <c r="G91" s="62"/>
    </row>
    <row r="92" spans="1:7" ht="26.25" thickBot="1" x14ac:dyDescent="0.25">
      <c r="A92" s="12" t="s">
        <v>51</v>
      </c>
      <c r="B92" s="13" t="s">
        <v>193</v>
      </c>
      <c r="C92" s="19" t="s">
        <v>194</v>
      </c>
      <c r="D92" s="22" t="s">
        <v>1</v>
      </c>
      <c r="E92" s="15">
        <v>18.3</v>
      </c>
      <c r="F92" s="16"/>
      <c r="G92" s="62"/>
    </row>
    <row r="93" spans="1:7" ht="39" thickBot="1" x14ac:dyDescent="0.25">
      <c r="A93" s="12" t="s">
        <v>9</v>
      </c>
      <c r="B93" s="13" t="s">
        <v>195</v>
      </c>
      <c r="C93" s="19" t="s">
        <v>196</v>
      </c>
      <c r="D93" s="22" t="s">
        <v>1</v>
      </c>
      <c r="E93" s="15">
        <v>42.75</v>
      </c>
      <c r="F93" s="16"/>
      <c r="G93" s="62"/>
    </row>
    <row r="94" spans="1:7" ht="39" thickBot="1" x14ac:dyDescent="0.25">
      <c r="A94" s="12" t="s">
        <v>9</v>
      </c>
      <c r="B94" s="13" t="s">
        <v>197</v>
      </c>
      <c r="C94" s="18" t="s">
        <v>198</v>
      </c>
      <c r="D94" s="22" t="s">
        <v>1</v>
      </c>
      <c r="E94" s="16">
        <v>2.2200000000000002</v>
      </c>
      <c r="F94" s="16"/>
      <c r="G94" s="62"/>
    </row>
    <row r="95" spans="1:7" ht="39" thickBot="1" x14ac:dyDescent="0.25">
      <c r="A95" s="12" t="s">
        <v>13</v>
      </c>
      <c r="B95" s="13" t="s">
        <v>195</v>
      </c>
      <c r="C95" s="19" t="s">
        <v>199</v>
      </c>
      <c r="D95" s="22" t="s">
        <v>1</v>
      </c>
      <c r="E95" s="15">
        <v>20</v>
      </c>
      <c r="F95" s="16"/>
      <c r="G95" s="62"/>
    </row>
    <row r="96" spans="1:7" ht="51.75" thickBot="1" x14ac:dyDescent="0.25">
      <c r="A96" s="12" t="s">
        <v>16</v>
      </c>
      <c r="B96" s="13" t="s">
        <v>197</v>
      </c>
      <c r="C96" s="19" t="s">
        <v>200</v>
      </c>
      <c r="D96" s="22" t="s">
        <v>12</v>
      </c>
      <c r="E96" s="15">
        <v>4</v>
      </c>
      <c r="F96" s="16"/>
      <c r="G96" s="62"/>
    </row>
    <row r="97" spans="1:7" ht="13.5" thickBot="1" x14ac:dyDescent="0.25">
      <c r="A97" s="80"/>
      <c r="B97" s="81"/>
      <c r="C97" s="76"/>
      <c r="D97" s="77"/>
      <c r="E97" s="2"/>
      <c r="F97" s="2"/>
      <c r="G97" s="78">
        <f>SUM(G89:G96)</f>
        <v>0</v>
      </c>
    </row>
    <row r="98" spans="1:7" ht="13.5" thickBot="1" x14ac:dyDescent="0.25">
      <c r="A98" s="116" t="s">
        <v>646</v>
      </c>
      <c r="B98" s="116"/>
      <c r="C98" s="116"/>
      <c r="D98" s="116"/>
      <c r="E98" s="116"/>
      <c r="F98" s="116"/>
      <c r="G98" s="116"/>
    </row>
    <row r="99" spans="1:7" ht="39" thickBot="1" x14ac:dyDescent="0.25">
      <c r="A99" s="12" t="s">
        <v>37</v>
      </c>
      <c r="B99" s="13" t="s">
        <v>201</v>
      </c>
      <c r="C99" s="19" t="s">
        <v>202</v>
      </c>
      <c r="D99" s="22" t="s">
        <v>1</v>
      </c>
      <c r="E99" s="15">
        <v>343</v>
      </c>
      <c r="F99" s="20"/>
      <c r="G99" s="62"/>
    </row>
    <row r="100" spans="1:7" ht="39" thickBot="1" x14ac:dyDescent="0.25">
      <c r="A100" s="12" t="s">
        <v>40</v>
      </c>
      <c r="B100" s="13" t="s">
        <v>203</v>
      </c>
      <c r="C100" s="19" t="s">
        <v>204</v>
      </c>
      <c r="D100" s="22" t="s">
        <v>1</v>
      </c>
      <c r="E100" s="15">
        <v>137.19999999999999</v>
      </c>
      <c r="F100" s="20"/>
      <c r="G100" s="62"/>
    </row>
    <row r="101" spans="1:7" ht="13.5" thickBot="1" x14ac:dyDescent="0.25">
      <c r="A101" s="12" t="s">
        <v>43</v>
      </c>
      <c r="B101" s="13" t="s">
        <v>205</v>
      </c>
      <c r="C101" s="12" t="s">
        <v>182</v>
      </c>
      <c r="D101" s="22" t="s">
        <v>2</v>
      </c>
      <c r="E101" s="15">
        <v>137.19999999999999</v>
      </c>
      <c r="F101" s="20"/>
      <c r="G101" s="62"/>
    </row>
    <row r="102" spans="1:7" ht="51.75" thickBot="1" x14ac:dyDescent="0.25">
      <c r="A102" s="12" t="s">
        <v>51</v>
      </c>
      <c r="B102" s="13" t="s">
        <v>206</v>
      </c>
      <c r="C102" s="18" t="s">
        <v>207</v>
      </c>
      <c r="D102" s="22" t="s">
        <v>1</v>
      </c>
      <c r="E102" s="15">
        <v>441.15</v>
      </c>
      <c r="F102" s="16"/>
      <c r="G102" s="62"/>
    </row>
    <row r="103" spans="1:7" ht="13.5" thickBot="1" x14ac:dyDescent="0.25">
      <c r="A103" s="12" t="s">
        <v>9</v>
      </c>
      <c r="B103" s="13" t="s">
        <v>208</v>
      </c>
      <c r="C103" s="12" t="s">
        <v>209</v>
      </c>
      <c r="D103" s="22" t="s">
        <v>2</v>
      </c>
      <c r="E103" s="15">
        <v>88.23</v>
      </c>
      <c r="F103" s="16"/>
      <c r="G103" s="62"/>
    </row>
    <row r="104" spans="1:7" ht="13.5" thickBot="1" x14ac:dyDescent="0.25">
      <c r="A104" s="12" t="s">
        <v>13</v>
      </c>
      <c r="B104" s="13" t="s">
        <v>210</v>
      </c>
      <c r="C104" s="12" t="s">
        <v>211</v>
      </c>
      <c r="D104" s="22" t="s">
        <v>2</v>
      </c>
      <c r="E104" s="15">
        <v>44.12</v>
      </c>
      <c r="F104" s="16"/>
      <c r="G104" s="62"/>
    </row>
    <row r="105" spans="1:7" ht="26.25" thickBot="1" x14ac:dyDescent="0.25">
      <c r="A105" s="12" t="s">
        <v>16</v>
      </c>
      <c r="B105" s="13" t="s">
        <v>212</v>
      </c>
      <c r="C105" s="19" t="s">
        <v>213</v>
      </c>
      <c r="D105" s="22" t="s">
        <v>1</v>
      </c>
      <c r="E105" s="15">
        <v>441.15</v>
      </c>
      <c r="F105" s="16"/>
      <c r="G105" s="62"/>
    </row>
    <row r="106" spans="1:7" ht="13.5" thickBot="1" x14ac:dyDescent="0.25">
      <c r="A106" s="12" t="s">
        <v>19</v>
      </c>
      <c r="B106" s="13" t="s">
        <v>214</v>
      </c>
      <c r="C106" s="12" t="s">
        <v>215</v>
      </c>
      <c r="D106" s="22" t="s">
        <v>1</v>
      </c>
      <c r="E106" s="15">
        <v>1257</v>
      </c>
      <c r="F106" s="20"/>
      <c r="G106" s="62"/>
    </row>
    <row r="107" spans="1:7" ht="13.5" thickBot="1" x14ac:dyDescent="0.25">
      <c r="A107" s="12" t="s">
        <v>22</v>
      </c>
      <c r="B107" s="13" t="s">
        <v>216</v>
      </c>
      <c r="C107" s="12" t="s">
        <v>217</v>
      </c>
      <c r="D107" s="22" t="s">
        <v>218</v>
      </c>
      <c r="E107" s="15">
        <v>80</v>
      </c>
      <c r="F107" s="16"/>
      <c r="G107" s="62"/>
    </row>
    <row r="108" spans="1:7" ht="26.25" thickBot="1" x14ac:dyDescent="0.25">
      <c r="A108" s="12" t="s">
        <v>25</v>
      </c>
      <c r="B108" s="13" t="s">
        <v>219</v>
      </c>
      <c r="C108" s="19" t="s">
        <v>220</v>
      </c>
      <c r="D108" s="22" t="s">
        <v>2</v>
      </c>
      <c r="E108" s="15">
        <v>30</v>
      </c>
      <c r="F108" s="16"/>
      <c r="G108" s="62"/>
    </row>
    <row r="109" spans="1:7" ht="13.5" thickBot="1" x14ac:dyDescent="0.25">
      <c r="A109" s="12" t="s">
        <v>28</v>
      </c>
      <c r="B109" s="13" t="s">
        <v>221</v>
      </c>
      <c r="C109" s="12" t="s">
        <v>222</v>
      </c>
      <c r="D109" s="22" t="s">
        <v>12</v>
      </c>
      <c r="E109" s="16">
        <v>2</v>
      </c>
      <c r="F109" s="16"/>
      <c r="G109" s="62"/>
    </row>
    <row r="110" spans="1:7" ht="13.5" thickBot="1" x14ac:dyDescent="0.25">
      <c r="A110" s="74"/>
      <c r="B110" s="75"/>
      <c r="C110" s="74"/>
      <c r="D110" s="77"/>
      <c r="E110" s="38"/>
      <c r="F110" s="82"/>
      <c r="G110" s="78">
        <f>SUM(G99:G109)</f>
        <v>0</v>
      </c>
    </row>
    <row r="111" spans="1:7" ht="27" customHeight="1" thickBot="1" x14ac:dyDescent="0.25">
      <c r="A111" s="110" t="s">
        <v>647</v>
      </c>
      <c r="B111" s="111"/>
      <c r="C111" s="111"/>
      <c r="D111" s="111"/>
      <c r="E111" s="112"/>
      <c r="F111" s="113"/>
      <c r="G111" s="114"/>
    </row>
    <row r="112" spans="1:7" ht="26.25" thickBot="1" x14ac:dyDescent="0.25">
      <c r="A112" s="12" t="s">
        <v>37</v>
      </c>
      <c r="B112" s="13" t="s">
        <v>223</v>
      </c>
      <c r="C112" s="19" t="s">
        <v>224</v>
      </c>
      <c r="D112" s="22" t="s">
        <v>1</v>
      </c>
      <c r="E112" s="15">
        <v>430</v>
      </c>
      <c r="F112" s="20"/>
      <c r="G112" s="62"/>
    </row>
    <row r="113" spans="1:7" ht="39" thickBot="1" x14ac:dyDescent="0.25">
      <c r="A113" s="12" t="s">
        <v>40</v>
      </c>
      <c r="B113" s="13" t="s">
        <v>225</v>
      </c>
      <c r="C113" s="18" t="s">
        <v>226</v>
      </c>
      <c r="D113" s="22" t="s">
        <v>1</v>
      </c>
      <c r="E113" s="15">
        <v>430</v>
      </c>
      <c r="F113" s="16"/>
      <c r="G113" s="62"/>
    </row>
    <row r="114" spans="1:7" ht="13.5" thickBot="1" x14ac:dyDescent="0.25">
      <c r="A114" s="12" t="s">
        <v>43</v>
      </c>
      <c r="B114" s="13" t="s">
        <v>227</v>
      </c>
      <c r="C114" s="12" t="s">
        <v>659</v>
      </c>
      <c r="D114" s="22" t="s">
        <v>1</v>
      </c>
      <c r="E114" s="15">
        <v>430</v>
      </c>
      <c r="F114" s="16"/>
      <c r="G114" s="62"/>
    </row>
    <row r="115" spans="1:7" ht="13.5" thickBot="1" x14ac:dyDescent="0.25">
      <c r="A115" s="74"/>
      <c r="B115" s="75"/>
      <c r="C115" s="74"/>
      <c r="D115" s="77"/>
      <c r="E115" s="2"/>
      <c r="F115" s="2"/>
      <c r="G115" s="78">
        <f>SUM(G112:G114)</f>
        <v>0</v>
      </c>
    </row>
    <row r="116" spans="1:7" ht="13.5" thickBot="1" x14ac:dyDescent="0.25">
      <c r="A116" s="100" t="s">
        <v>228</v>
      </c>
      <c r="B116" s="100"/>
      <c r="C116" s="100"/>
      <c r="D116" s="100"/>
      <c r="E116" s="100"/>
      <c r="F116" s="100"/>
      <c r="G116" s="100"/>
    </row>
    <row r="117" spans="1:7" ht="13.5" thickBot="1" x14ac:dyDescent="0.25">
      <c r="A117" s="12" t="s">
        <v>37</v>
      </c>
      <c r="B117" s="13" t="s">
        <v>229</v>
      </c>
      <c r="C117" s="12" t="s">
        <v>230</v>
      </c>
      <c r="D117" s="22" t="s">
        <v>2</v>
      </c>
      <c r="E117" s="15">
        <v>25.3</v>
      </c>
      <c r="F117" s="16"/>
      <c r="G117" s="62"/>
    </row>
    <row r="118" spans="1:7" ht="51.75" thickBot="1" x14ac:dyDescent="0.25">
      <c r="A118" s="12" t="s">
        <v>40</v>
      </c>
      <c r="B118" s="13" t="s">
        <v>231</v>
      </c>
      <c r="C118" s="19" t="s">
        <v>232</v>
      </c>
      <c r="D118" s="22" t="s">
        <v>1</v>
      </c>
      <c r="E118" s="15">
        <v>277.5</v>
      </c>
      <c r="F118" s="16"/>
      <c r="G118" s="62"/>
    </row>
    <row r="119" spans="1:7" ht="26.25" thickBot="1" x14ac:dyDescent="0.25">
      <c r="A119" s="12" t="s">
        <v>43</v>
      </c>
      <c r="B119" s="13" t="s">
        <v>233</v>
      </c>
      <c r="C119" s="19" t="s">
        <v>234</v>
      </c>
      <c r="D119" s="22" t="s">
        <v>1</v>
      </c>
      <c r="E119" s="15">
        <v>110</v>
      </c>
      <c r="F119" s="16"/>
      <c r="G119" s="62"/>
    </row>
    <row r="120" spans="1:7" ht="13.5" thickBot="1" x14ac:dyDescent="0.25">
      <c r="A120" s="12" t="s">
        <v>51</v>
      </c>
      <c r="B120" s="13" t="s">
        <v>235</v>
      </c>
      <c r="C120" s="12" t="s">
        <v>236</v>
      </c>
      <c r="D120" s="22" t="s">
        <v>12</v>
      </c>
      <c r="E120" s="15">
        <v>14</v>
      </c>
      <c r="F120" s="16"/>
      <c r="G120" s="62"/>
    </row>
    <row r="121" spans="1:7" ht="13.5" thickBot="1" x14ac:dyDescent="0.25">
      <c r="A121" s="12" t="s">
        <v>9</v>
      </c>
      <c r="B121" s="13" t="s">
        <v>237</v>
      </c>
      <c r="C121" s="12" t="s">
        <v>238</v>
      </c>
      <c r="D121" s="22" t="s">
        <v>12</v>
      </c>
      <c r="E121" s="15">
        <v>14</v>
      </c>
      <c r="F121" s="16"/>
      <c r="G121" s="62"/>
    </row>
    <row r="122" spans="1:7" ht="26.25" thickBot="1" x14ac:dyDescent="0.25">
      <c r="A122" s="12" t="s">
        <v>13</v>
      </c>
      <c r="B122" s="13" t="s">
        <v>239</v>
      </c>
      <c r="C122" s="19" t="s">
        <v>240</v>
      </c>
      <c r="D122" s="22" t="s">
        <v>4</v>
      </c>
      <c r="E122" s="15">
        <v>34</v>
      </c>
      <c r="F122" s="16"/>
      <c r="G122" s="62"/>
    </row>
    <row r="123" spans="1:7" ht="39" thickBot="1" x14ac:dyDescent="0.25">
      <c r="A123" s="12" t="s">
        <v>16</v>
      </c>
      <c r="B123" s="13" t="s">
        <v>241</v>
      </c>
      <c r="C123" s="19" t="s">
        <v>242</v>
      </c>
      <c r="D123" s="22" t="s">
        <v>4</v>
      </c>
      <c r="E123" s="15">
        <v>176.5</v>
      </c>
      <c r="F123" s="16"/>
      <c r="G123" s="62"/>
    </row>
    <row r="124" spans="1:7" ht="26.25" thickBot="1" x14ac:dyDescent="0.25">
      <c r="A124" s="12" t="s">
        <v>19</v>
      </c>
      <c r="B124" s="13" t="s">
        <v>243</v>
      </c>
      <c r="C124" s="19" t="s">
        <v>244</v>
      </c>
      <c r="D124" s="22" t="s">
        <v>12</v>
      </c>
      <c r="E124" s="15">
        <v>40</v>
      </c>
      <c r="F124" s="20"/>
      <c r="G124" s="62"/>
    </row>
    <row r="125" spans="1:7" ht="26.25" thickBot="1" x14ac:dyDescent="0.25">
      <c r="A125" s="12" t="s">
        <v>22</v>
      </c>
      <c r="B125" s="13" t="s">
        <v>245</v>
      </c>
      <c r="C125" s="19" t="s">
        <v>246</v>
      </c>
      <c r="D125" s="22" t="s">
        <v>12</v>
      </c>
      <c r="E125" s="16">
        <v>8</v>
      </c>
      <c r="F125" s="16"/>
      <c r="G125" s="62"/>
    </row>
    <row r="126" spans="1:7" ht="39" thickBot="1" x14ac:dyDescent="0.25">
      <c r="A126" s="12" t="s">
        <v>25</v>
      </c>
      <c r="B126" s="13" t="s">
        <v>247</v>
      </c>
      <c r="C126" s="18" t="s">
        <v>248</v>
      </c>
      <c r="D126" s="22" t="s">
        <v>2</v>
      </c>
      <c r="E126" s="15">
        <v>50</v>
      </c>
      <c r="F126" s="16"/>
      <c r="G126" s="62"/>
    </row>
    <row r="127" spans="1:7" ht="26.25" thickBot="1" x14ac:dyDescent="0.25">
      <c r="A127" s="12" t="s">
        <v>28</v>
      </c>
      <c r="B127" s="13" t="s">
        <v>249</v>
      </c>
      <c r="C127" s="19" t="s">
        <v>250</v>
      </c>
      <c r="D127" s="22" t="s">
        <v>12</v>
      </c>
      <c r="E127" s="16">
        <v>2</v>
      </c>
      <c r="F127" s="16"/>
      <c r="G127" s="62"/>
    </row>
    <row r="128" spans="1:7" ht="26.25" thickBot="1" x14ac:dyDescent="0.25">
      <c r="A128" s="12" t="s">
        <v>31</v>
      </c>
      <c r="B128" s="13" t="s">
        <v>251</v>
      </c>
      <c r="C128" s="19" t="s">
        <v>252</v>
      </c>
      <c r="D128" s="22" t="s">
        <v>12</v>
      </c>
      <c r="E128" s="16">
        <v>3</v>
      </c>
      <c r="F128" s="15"/>
      <c r="G128" s="62"/>
    </row>
    <row r="129" spans="1:7" ht="13.5" thickBot="1" x14ac:dyDescent="0.25">
      <c r="A129" s="74"/>
      <c r="B129" s="75"/>
      <c r="C129" s="76"/>
      <c r="D129" s="77"/>
      <c r="E129" s="2"/>
      <c r="F129" s="38"/>
      <c r="G129" s="78">
        <f>SUM(G117:G128)</f>
        <v>0</v>
      </c>
    </row>
    <row r="130" spans="1:7" ht="13.5" thickBot="1" x14ac:dyDescent="0.25">
      <c r="A130" s="100" t="s">
        <v>253</v>
      </c>
      <c r="B130" s="100"/>
      <c r="C130" s="100"/>
      <c r="D130" s="100"/>
      <c r="E130" s="100"/>
      <c r="F130" s="115"/>
      <c r="G130" s="63"/>
    </row>
    <row r="131" spans="1:7" ht="51.75" thickBot="1" x14ac:dyDescent="0.25">
      <c r="A131" s="12" t="s">
        <v>37</v>
      </c>
      <c r="B131" s="13" t="s">
        <v>254</v>
      </c>
      <c r="C131" s="19" t="s">
        <v>255</v>
      </c>
      <c r="D131" s="22" t="s">
        <v>12</v>
      </c>
      <c r="E131" s="16">
        <v>1</v>
      </c>
      <c r="F131" s="16"/>
      <c r="G131" s="62"/>
    </row>
    <row r="132" spans="1:7" ht="13.5" thickBot="1" x14ac:dyDescent="0.25">
      <c r="A132" s="12" t="s">
        <v>40</v>
      </c>
      <c r="B132" s="13" t="s">
        <v>256</v>
      </c>
      <c r="C132" s="12" t="s">
        <v>257</v>
      </c>
      <c r="D132" s="22" t="s">
        <v>2</v>
      </c>
      <c r="E132" s="15">
        <v>0.32</v>
      </c>
      <c r="F132" s="15"/>
      <c r="G132" s="62"/>
    </row>
    <row r="133" spans="1:7" ht="39" thickBot="1" x14ac:dyDescent="0.25">
      <c r="A133" s="12" t="s">
        <v>43</v>
      </c>
      <c r="B133" s="13" t="s">
        <v>258</v>
      </c>
      <c r="C133" s="19" t="s">
        <v>259</v>
      </c>
      <c r="D133" s="22" t="s">
        <v>12</v>
      </c>
      <c r="E133" s="16">
        <v>1</v>
      </c>
      <c r="F133" s="16"/>
      <c r="G133" s="62"/>
    </row>
    <row r="134" spans="1:7" ht="39" thickBot="1" x14ac:dyDescent="0.25">
      <c r="A134" s="12" t="s">
        <v>51</v>
      </c>
      <c r="B134" s="13" t="s">
        <v>260</v>
      </c>
      <c r="C134" s="19" t="s">
        <v>261</v>
      </c>
      <c r="D134" s="22" t="s">
        <v>2</v>
      </c>
      <c r="E134" s="15">
        <v>0.3</v>
      </c>
      <c r="F134" s="15"/>
      <c r="G134" s="62"/>
    </row>
    <row r="135" spans="1:7" ht="39" thickBot="1" x14ac:dyDescent="0.25">
      <c r="A135" s="12" t="s">
        <v>9</v>
      </c>
      <c r="B135" s="13" t="s">
        <v>10</v>
      </c>
      <c r="C135" s="19" t="s">
        <v>11</v>
      </c>
      <c r="D135" s="22" t="s">
        <v>12</v>
      </c>
      <c r="E135" s="16">
        <v>1</v>
      </c>
      <c r="F135" s="16"/>
      <c r="G135" s="62"/>
    </row>
    <row r="136" spans="1:7" ht="51.75" thickBot="1" x14ac:dyDescent="0.25">
      <c r="A136" s="12" t="s">
        <v>13</v>
      </c>
      <c r="B136" s="13" t="s">
        <v>14</v>
      </c>
      <c r="C136" s="19" t="s">
        <v>15</v>
      </c>
      <c r="D136" s="22" t="s">
        <v>12</v>
      </c>
      <c r="E136" s="16">
        <v>2</v>
      </c>
      <c r="F136" s="16"/>
      <c r="G136" s="62"/>
    </row>
    <row r="137" spans="1:7" ht="51.75" thickBot="1" x14ac:dyDescent="0.25">
      <c r="A137" s="12" t="s">
        <v>16</v>
      </c>
      <c r="B137" s="13" t="s">
        <v>17</v>
      </c>
      <c r="C137" s="19" t="s">
        <v>18</v>
      </c>
      <c r="D137" s="22" t="s">
        <v>12</v>
      </c>
      <c r="E137" s="16">
        <v>1</v>
      </c>
      <c r="F137" s="16"/>
      <c r="G137" s="62"/>
    </row>
    <row r="138" spans="1:7" ht="26.25" thickBot="1" x14ac:dyDescent="0.25">
      <c r="A138" s="12" t="s">
        <v>19</v>
      </c>
      <c r="B138" s="13" t="s">
        <v>20</v>
      </c>
      <c r="C138" s="19" t="s">
        <v>21</v>
      </c>
      <c r="D138" s="22" t="s">
        <v>1</v>
      </c>
      <c r="E138" s="16">
        <v>82</v>
      </c>
      <c r="F138" s="16"/>
      <c r="G138" s="62"/>
    </row>
    <row r="139" spans="1:7" ht="26.25" thickBot="1" x14ac:dyDescent="0.25">
      <c r="A139" s="12" t="s">
        <v>22</v>
      </c>
      <c r="B139" s="13" t="s">
        <v>23</v>
      </c>
      <c r="C139" s="19" t="s">
        <v>24</v>
      </c>
      <c r="D139" s="22" t="s">
        <v>1</v>
      </c>
      <c r="E139" s="16">
        <v>8.3800000000000008</v>
      </c>
      <c r="F139" s="16"/>
      <c r="G139" s="62"/>
    </row>
    <row r="140" spans="1:7" ht="26.25" thickBot="1" x14ac:dyDescent="0.25">
      <c r="A140" s="12" t="s">
        <v>25</v>
      </c>
      <c r="B140" s="13" t="s">
        <v>26</v>
      </c>
      <c r="C140" s="19" t="s">
        <v>27</v>
      </c>
      <c r="D140" s="22" t="s">
        <v>1</v>
      </c>
      <c r="E140" s="15">
        <v>187.13</v>
      </c>
      <c r="F140" s="16"/>
      <c r="G140" s="62"/>
    </row>
    <row r="141" spans="1:7" ht="13.5" thickBot="1" x14ac:dyDescent="0.25">
      <c r="A141" s="12" t="s">
        <v>28</v>
      </c>
      <c r="B141" s="13" t="s">
        <v>29</v>
      </c>
      <c r="C141" s="12" t="s">
        <v>30</v>
      </c>
      <c r="D141" s="22" t="s">
        <v>1</v>
      </c>
      <c r="E141" s="15">
        <v>187.13</v>
      </c>
      <c r="F141" s="16"/>
      <c r="G141" s="62"/>
    </row>
    <row r="142" spans="1:7" ht="26.25" thickBot="1" x14ac:dyDescent="0.25">
      <c r="A142" s="12" t="s">
        <v>31</v>
      </c>
      <c r="B142" s="13" t="s">
        <v>32</v>
      </c>
      <c r="C142" s="19" t="s">
        <v>33</v>
      </c>
      <c r="D142" s="22" t="s">
        <v>1</v>
      </c>
      <c r="E142" s="16">
        <v>85</v>
      </c>
      <c r="F142" s="16"/>
      <c r="G142" s="62"/>
    </row>
    <row r="143" spans="1:7" ht="13.5" thickBot="1" x14ac:dyDescent="0.25">
      <c r="A143" s="12" t="s">
        <v>34</v>
      </c>
      <c r="B143" s="13" t="s">
        <v>35</v>
      </c>
      <c r="C143" s="12" t="s">
        <v>36</v>
      </c>
      <c r="D143" s="22" t="s">
        <v>1</v>
      </c>
      <c r="E143" s="16">
        <v>85</v>
      </c>
      <c r="F143" s="16"/>
      <c r="G143" s="62"/>
    </row>
    <row r="144" spans="1:7" ht="13.5" thickBot="1" x14ac:dyDescent="0.25">
      <c r="A144" s="74"/>
      <c r="B144" s="75"/>
      <c r="C144" s="74"/>
      <c r="D144" s="77"/>
      <c r="E144" s="2"/>
      <c r="F144" s="38"/>
      <c r="G144" s="78">
        <f>SUM(G131:G143)</f>
        <v>0</v>
      </c>
    </row>
    <row r="145" spans="1:7" ht="13.5" thickBot="1" x14ac:dyDescent="0.25">
      <c r="A145" s="100" t="s">
        <v>262</v>
      </c>
      <c r="B145" s="100"/>
      <c r="C145" s="100"/>
      <c r="D145" s="100"/>
      <c r="E145" s="100"/>
      <c r="F145" s="115"/>
      <c r="G145" s="64"/>
    </row>
    <row r="146" spans="1:7" ht="39" thickBot="1" x14ac:dyDescent="0.25">
      <c r="A146" s="12" t="s">
        <v>37</v>
      </c>
      <c r="B146" s="13" t="s">
        <v>38</v>
      </c>
      <c r="C146" s="19" t="s">
        <v>39</v>
      </c>
      <c r="D146" s="22" t="s">
        <v>3</v>
      </c>
      <c r="E146" s="16">
        <v>23.6</v>
      </c>
      <c r="F146" s="16"/>
      <c r="G146" s="62"/>
    </row>
    <row r="147" spans="1:7" ht="51.75" thickBot="1" x14ac:dyDescent="0.25">
      <c r="A147" s="12" t="s">
        <v>40</v>
      </c>
      <c r="B147" s="13" t="s">
        <v>41</v>
      </c>
      <c r="C147" s="19" t="s">
        <v>42</v>
      </c>
      <c r="D147" s="22" t="s">
        <v>12</v>
      </c>
      <c r="E147" s="16">
        <v>6</v>
      </c>
      <c r="F147" s="16"/>
      <c r="G147" s="62"/>
    </row>
    <row r="148" spans="1:7" ht="13.5" thickBot="1" x14ac:dyDescent="0.25">
      <c r="A148" s="12" t="s">
        <v>43</v>
      </c>
      <c r="B148" s="13" t="s">
        <v>41</v>
      </c>
      <c r="C148" s="12" t="s">
        <v>44</v>
      </c>
      <c r="D148" s="22" t="s">
        <v>1</v>
      </c>
      <c r="E148" s="16">
        <v>55</v>
      </c>
      <c r="F148" s="16"/>
      <c r="G148" s="62"/>
    </row>
    <row r="149" spans="1:7" ht="13.5" thickBot="1" x14ac:dyDescent="0.25">
      <c r="A149" s="74"/>
      <c r="B149" s="75"/>
      <c r="C149" s="74"/>
      <c r="D149" s="77"/>
      <c r="E149" s="2"/>
      <c r="F149" s="38"/>
      <c r="G149" s="78">
        <f>SUM(G146:G148)</f>
        <v>0</v>
      </c>
    </row>
    <row r="150" spans="1:7" ht="13.5" thickBot="1" x14ac:dyDescent="0.25">
      <c r="A150" s="100" t="s">
        <v>263</v>
      </c>
      <c r="B150" s="100"/>
      <c r="C150" s="100"/>
      <c r="D150" s="100"/>
      <c r="E150" s="100"/>
      <c r="F150" s="115"/>
      <c r="G150" s="62"/>
    </row>
    <row r="151" spans="1:7" ht="39" thickBot="1" x14ac:dyDescent="0.25">
      <c r="A151" s="12" t="s">
        <v>37</v>
      </c>
      <c r="B151" s="13" t="s">
        <v>45</v>
      </c>
      <c r="C151" s="19" t="s">
        <v>46</v>
      </c>
      <c r="D151" s="22" t="s">
        <v>1</v>
      </c>
      <c r="E151" s="15">
        <v>1116.3399999999999</v>
      </c>
      <c r="F151" s="16"/>
      <c r="G151" s="62"/>
    </row>
    <row r="152" spans="1:7" ht="26.25" thickBot="1" x14ac:dyDescent="0.25">
      <c r="A152" s="12" t="s">
        <v>40</v>
      </c>
      <c r="B152" s="13" t="s">
        <v>47</v>
      </c>
      <c r="C152" s="19" t="s">
        <v>48</v>
      </c>
      <c r="D152" s="22" t="s">
        <v>1</v>
      </c>
      <c r="E152" s="16">
        <v>50</v>
      </c>
      <c r="F152" s="15"/>
      <c r="G152" s="62"/>
    </row>
    <row r="153" spans="1:7" ht="77.25" thickBot="1" x14ac:dyDescent="0.25">
      <c r="A153" s="9" t="s">
        <v>264</v>
      </c>
      <c r="B153" s="13" t="s">
        <v>49</v>
      </c>
      <c r="C153" s="19" t="s">
        <v>50</v>
      </c>
      <c r="D153" s="22" t="s">
        <v>1</v>
      </c>
      <c r="E153" s="16">
        <v>4</v>
      </c>
      <c r="F153" s="15"/>
      <c r="G153" s="62"/>
    </row>
    <row r="154" spans="1:7" ht="26.25" thickBot="1" x14ac:dyDescent="0.25">
      <c r="A154" s="12" t="s">
        <v>51</v>
      </c>
      <c r="B154" s="13" t="s">
        <v>52</v>
      </c>
      <c r="C154" s="19" t="s">
        <v>33</v>
      </c>
      <c r="D154" s="22" t="s">
        <v>1</v>
      </c>
      <c r="E154" s="15">
        <v>1082</v>
      </c>
      <c r="F154" s="16"/>
      <c r="G154" s="62"/>
    </row>
    <row r="155" spans="1:7" ht="13.5" thickBot="1" x14ac:dyDescent="0.25">
      <c r="A155" s="12" t="s">
        <v>9</v>
      </c>
      <c r="B155" s="13" t="s">
        <v>53</v>
      </c>
      <c r="C155" s="12" t="s">
        <v>36</v>
      </c>
      <c r="D155" s="22" t="s">
        <v>1</v>
      </c>
      <c r="E155" s="15">
        <v>1082</v>
      </c>
      <c r="F155" s="16"/>
      <c r="G155" s="62"/>
    </row>
    <row r="156" spans="1:7" ht="39" thickBot="1" x14ac:dyDescent="0.25">
      <c r="A156" s="12" t="s">
        <v>13</v>
      </c>
      <c r="B156" s="13" t="s">
        <v>54</v>
      </c>
      <c r="C156" s="19" t="s">
        <v>5</v>
      </c>
      <c r="D156" s="22" t="s">
        <v>12</v>
      </c>
      <c r="E156" s="16">
        <v>2</v>
      </c>
      <c r="F156" s="15"/>
      <c r="G156" s="62"/>
    </row>
    <row r="157" spans="1:7" ht="26.25" thickBot="1" x14ac:dyDescent="0.25">
      <c r="A157" s="12" t="s">
        <v>16</v>
      </c>
      <c r="B157" s="13" t="s">
        <v>55</v>
      </c>
      <c r="C157" s="19" t="s">
        <v>56</v>
      </c>
      <c r="D157" s="22" t="s">
        <v>12</v>
      </c>
      <c r="E157" s="16">
        <v>1</v>
      </c>
      <c r="F157" s="16"/>
      <c r="G157" s="62"/>
    </row>
    <row r="158" spans="1:7" ht="26.25" thickBot="1" x14ac:dyDescent="0.25">
      <c r="A158" s="12" t="s">
        <v>19</v>
      </c>
      <c r="B158" s="13" t="s">
        <v>57</v>
      </c>
      <c r="C158" s="19" t="s">
        <v>58</v>
      </c>
      <c r="D158" s="22" t="s">
        <v>12</v>
      </c>
      <c r="E158" s="16">
        <v>1</v>
      </c>
      <c r="F158" s="16"/>
      <c r="G158" s="62"/>
    </row>
    <row r="159" spans="1:7" ht="39" thickBot="1" x14ac:dyDescent="0.25">
      <c r="A159" s="12" t="s">
        <v>22</v>
      </c>
      <c r="B159" s="13" t="s">
        <v>59</v>
      </c>
      <c r="C159" s="19" t="s">
        <v>60</v>
      </c>
      <c r="D159" s="22" t="s">
        <v>12</v>
      </c>
      <c r="E159" s="16">
        <v>1</v>
      </c>
      <c r="F159" s="15"/>
      <c r="G159" s="62"/>
    </row>
    <row r="160" spans="1:7" ht="26.25" thickBot="1" x14ac:dyDescent="0.25">
      <c r="A160" s="12" t="s">
        <v>25</v>
      </c>
      <c r="B160" s="13" t="s">
        <v>61</v>
      </c>
      <c r="C160" s="19" t="s">
        <v>62</v>
      </c>
      <c r="D160" s="22" t="s">
        <v>12</v>
      </c>
      <c r="E160" s="16">
        <v>1</v>
      </c>
      <c r="F160" s="16"/>
      <c r="G160" s="62"/>
    </row>
    <row r="161" spans="1:7" ht="51.75" thickBot="1" x14ac:dyDescent="0.25">
      <c r="A161" s="12" t="s">
        <v>28</v>
      </c>
      <c r="B161" s="13" t="s">
        <v>63</v>
      </c>
      <c r="C161" s="19" t="s">
        <v>64</v>
      </c>
      <c r="D161" s="22" t="s">
        <v>12</v>
      </c>
      <c r="E161" s="16">
        <v>1</v>
      </c>
      <c r="F161" s="15"/>
      <c r="G161" s="62"/>
    </row>
    <row r="162" spans="1:7" ht="51.75" thickBot="1" x14ac:dyDescent="0.25">
      <c r="A162" s="12" t="s">
        <v>31</v>
      </c>
      <c r="B162" s="13" t="s">
        <v>65</v>
      </c>
      <c r="C162" s="19" t="s">
        <v>66</v>
      </c>
      <c r="D162" s="22" t="s">
        <v>1</v>
      </c>
      <c r="E162" s="16">
        <v>5.8</v>
      </c>
      <c r="F162" s="16"/>
      <c r="G162" s="62"/>
    </row>
    <row r="163" spans="1:7" ht="13.5" thickBot="1" x14ac:dyDescent="0.25">
      <c r="G163" s="78">
        <f>SUM(G151:G162)</f>
        <v>0</v>
      </c>
    </row>
    <row r="164" spans="1:7" ht="13.5" thickBot="1" x14ac:dyDescent="0.25">
      <c r="A164" s="129" t="s">
        <v>265</v>
      </c>
      <c r="B164" s="129"/>
      <c r="C164" s="129"/>
      <c r="D164" s="129"/>
      <c r="E164" s="129"/>
      <c r="F164" s="130"/>
      <c r="G164" s="65"/>
    </row>
    <row r="165" spans="1:7" ht="13.5" thickBot="1" x14ac:dyDescent="0.25">
      <c r="A165" s="12" t="s">
        <v>37</v>
      </c>
      <c r="B165" s="13" t="s">
        <v>266</v>
      </c>
      <c r="C165" s="12" t="s">
        <v>267</v>
      </c>
      <c r="D165" s="22" t="s">
        <v>1</v>
      </c>
      <c r="E165" s="16">
        <v>8.4</v>
      </c>
      <c r="F165" s="16"/>
      <c r="G165" s="62"/>
    </row>
    <row r="166" spans="1:7" ht="26.25" thickBot="1" x14ac:dyDescent="0.25">
      <c r="A166" s="12" t="s">
        <v>40</v>
      </c>
      <c r="B166" s="13" t="s">
        <v>268</v>
      </c>
      <c r="C166" s="19" t="s">
        <v>269</v>
      </c>
      <c r="D166" s="22" t="s">
        <v>1</v>
      </c>
      <c r="E166" s="16">
        <v>38.1</v>
      </c>
      <c r="F166" s="16"/>
      <c r="G166" s="62"/>
    </row>
    <row r="167" spans="1:7" ht="26.25" thickBot="1" x14ac:dyDescent="0.25">
      <c r="A167" s="12" t="s">
        <v>43</v>
      </c>
      <c r="B167" s="13" t="s">
        <v>270</v>
      </c>
      <c r="C167" s="19" t="s">
        <v>271</v>
      </c>
      <c r="D167" s="22" t="s">
        <v>7</v>
      </c>
      <c r="E167" s="16">
        <v>4</v>
      </c>
      <c r="F167" s="16"/>
      <c r="G167" s="62"/>
    </row>
    <row r="168" spans="1:7" ht="26.25" thickBot="1" x14ac:dyDescent="0.25">
      <c r="A168" s="12" t="s">
        <v>51</v>
      </c>
      <c r="B168" s="13" t="s">
        <v>272</v>
      </c>
      <c r="C168" s="19" t="s">
        <v>273</v>
      </c>
      <c r="D168" s="22" t="s">
        <v>12</v>
      </c>
      <c r="E168" s="16">
        <v>2</v>
      </c>
      <c r="F168" s="16"/>
      <c r="G168" s="62"/>
    </row>
    <row r="169" spans="1:7" ht="26.25" thickBot="1" x14ac:dyDescent="0.25">
      <c r="A169" s="12" t="s">
        <v>9</v>
      </c>
      <c r="B169" s="13" t="s">
        <v>274</v>
      </c>
      <c r="C169" s="19" t="s">
        <v>275</v>
      </c>
      <c r="D169" s="22" t="s">
        <v>12</v>
      </c>
      <c r="E169" s="16">
        <v>1</v>
      </c>
      <c r="F169" s="16"/>
      <c r="G169" s="62"/>
    </row>
    <row r="170" spans="1:7" ht="39" thickBot="1" x14ac:dyDescent="0.25">
      <c r="A170" s="12" t="s">
        <v>13</v>
      </c>
      <c r="B170" s="13" t="s">
        <v>276</v>
      </c>
      <c r="C170" s="19" t="s">
        <v>277</v>
      </c>
      <c r="D170" s="22" t="s">
        <v>2</v>
      </c>
      <c r="E170" s="16">
        <v>1.3</v>
      </c>
      <c r="F170" s="16"/>
      <c r="G170" s="62"/>
    </row>
    <row r="171" spans="1:7" ht="26.25" thickBot="1" x14ac:dyDescent="0.25">
      <c r="A171" s="12" t="s">
        <v>16</v>
      </c>
      <c r="B171" s="13" t="s">
        <v>278</v>
      </c>
      <c r="C171" s="19" t="s">
        <v>279</v>
      </c>
      <c r="D171" s="22" t="s">
        <v>1</v>
      </c>
      <c r="E171" s="16">
        <v>8.4</v>
      </c>
      <c r="F171" s="16"/>
      <c r="G171" s="62"/>
    </row>
    <row r="172" spans="1:7" ht="13.5" thickBot="1" x14ac:dyDescent="0.25">
      <c r="A172" s="12" t="s">
        <v>13</v>
      </c>
      <c r="B172" s="13" t="s">
        <v>280</v>
      </c>
      <c r="C172" s="12" t="s">
        <v>281</v>
      </c>
      <c r="D172" s="22" t="s">
        <v>2</v>
      </c>
      <c r="E172" s="16">
        <v>0.55000000000000004</v>
      </c>
      <c r="F172" s="16"/>
      <c r="G172" s="62"/>
    </row>
    <row r="173" spans="1:7" ht="26.25" thickBot="1" x14ac:dyDescent="0.25">
      <c r="A173" s="12" t="s">
        <v>22</v>
      </c>
      <c r="B173" s="13" t="s">
        <v>282</v>
      </c>
      <c r="C173" s="19" t="s">
        <v>283</v>
      </c>
      <c r="D173" s="22" t="s">
        <v>1</v>
      </c>
      <c r="E173" s="16">
        <v>30</v>
      </c>
      <c r="F173" s="16"/>
      <c r="G173" s="62"/>
    </row>
    <row r="174" spans="1:7" ht="26.25" thickBot="1" x14ac:dyDescent="0.25">
      <c r="A174" s="12" t="s">
        <v>25</v>
      </c>
      <c r="B174" s="13" t="s">
        <v>284</v>
      </c>
      <c r="C174" s="19" t="s">
        <v>285</v>
      </c>
      <c r="D174" s="22" t="s">
        <v>1</v>
      </c>
      <c r="E174" s="16">
        <v>8.1999999999999993</v>
      </c>
      <c r="F174" s="16"/>
      <c r="G174" s="62"/>
    </row>
    <row r="175" spans="1:7" ht="13.5" thickBot="1" x14ac:dyDescent="0.25">
      <c r="A175" s="12" t="s">
        <v>28</v>
      </c>
      <c r="B175" s="13" t="s">
        <v>286</v>
      </c>
      <c r="C175" s="12" t="s">
        <v>36</v>
      </c>
      <c r="D175" s="22" t="s">
        <v>1</v>
      </c>
      <c r="E175" s="16">
        <v>8.1999999999999993</v>
      </c>
      <c r="F175" s="16"/>
      <c r="G175" s="62"/>
    </row>
    <row r="176" spans="1:7" ht="13.5" thickBot="1" x14ac:dyDescent="0.25">
      <c r="A176" s="12" t="s">
        <v>31</v>
      </c>
      <c r="B176" s="13" t="s">
        <v>287</v>
      </c>
      <c r="C176" s="12" t="s">
        <v>288</v>
      </c>
      <c r="D176" s="22" t="s">
        <v>12</v>
      </c>
      <c r="E176" s="16">
        <v>1</v>
      </c>
      <c r="F176" s="16"/>
      <c r="G176" s="62"/>
    </row>
    <row r="177" spans="1:7" ht="13.5" thickBot="1" x14ac:dyDescent="0.25">
      <c r="A177" s="74"/>
      <c r="B177" s="75"/>
      <c r="C177" s="74"/>
      <c r="D177" s="77"/>
      <c r="E177" s="2"/>
      <c r="F177" s="38"/>
      <c r="G177" s="78">
        <f>SUM(G165:G176)</f>
        <v>0</v>
      </c>
    </row>
    <row r="178" spans="1:7" ht="13.5" thickBot="1" x14ac:dyDescent="0.25">
      <c r="A178" s="131" t="s">
        <v>289</v>
      </c>
      <c r="B178" s="131"/>
      <c r="C178" s="131"/>
      <c r="D178" s="131"/>
      <c r="E178" s="131"/>
      <c r="F178" s="132"/>
      <c r="G178" s="62"/>
    </row>
    <row r="179" spans="1:7" ht="13.5" thickBot="1" x14ac:dyDescent="0.25">
      <c r="A179" s="12" t="s">
        <v>37</v>
      </c>
      <c r="B179" s="13" t="s">
        <v>290</v>
      </c>
      <c r="C179" s="12" t="s">
        <v>291</v>
      </c>
      <c r="D179" s="22" t="s">
        <v>12</v>
      </c>
      <c r="E179" s="16">
        <v>1</v>
      </c>
      <c r="F179" s="16"/>
      <c r="G179" s="62"/>
    </row>
    <row r="180" spans="1:7" ht="13.5" thickBot="1" x14ac:dyDescent="0.25">
      <c r="A180" s="12" t="s">
        <v>40</v>
      </c>
      <c r="B180" s="13" t="s">
        <v>292</v>
      </c>
      <c r="C180" s="12" t="s">
        <v>293</v>
      </c>
      <c r="D180" s="22" t="s">
        <v>12</v>
      </c>
      <c r="E180" s="16">
        <v>1</v>
      </c>
      <c r="F180" s="16"/>
      <c r="G180" s="62"/>
    </row>
    <row r="181" spans="1:7" ht="13.5" thickBot="1" x14ac:dyDescent="0.25">
      <c r="A181" s="12" t="s">
        <v>43</v>
      </c>
      <c r="B181" s="13" t="s">
        <v>294</v>
      </c>
      <c r="C181" s="12" t="s">
        <v>295</v>
      </c>
      <c r="D181" s="22" t="s">
        <v>12</v>
      </c>
      <c r="E181" s="16">
        <v>1</v>
      </c>
      <c r="F181" s="16"/>
      <c r="G181" s="62"/>
    </row>
    <row r="182" spans="1:7" ht="26.25" thickBot="1" x14ac:dyDescent="0.25">
      <c r="A182" s="12" t="s">
        <v>51</v>
      </c>
      <c r="B182" s="13" t="s">
        <v>296</v>
      </c>
      <c r="C182" s="19" t="s">
        <v>297</v>
      </c>
      <c r="D182" s="22" t="s">
        <v>12</v>
      </c>
      <c r="E182" s="16">
        <v>1</v>
      </c>
      <c r="F182" s="16"/>
      <c r="G182" s="62"/>
    </row>
    <row r="183" spans="1:7" ht="13.5" thickBot="1" x14ac:dyDescent="0.25">
      <c r="A183" s="12" t="s">
        <v>9</v>
      </c>
      <c r="B183" s="13" t="s">
        <v>298</v>
      </c>
      <c r="C183" s="28" t="s">
        <v>299</v>
      </c>
      <c r="D183" s="22" t="s">
        <v>12</v>
      </c>
      <c r="E183" s="16">
        <v>1</v>
      </c>
      <c r="F183" s="16"/>
      <c r="G183" s="62"/>
    </row>
    <row r="184" spans="1:7" ht="13.5" thickBot="1" x14ac:dyDescent="0.25">
      <c r="A184" s="12" t="s">
        <v>13</v>
      </c>
      <c r="B184" s="13" t="s">
        <v>300</v>
      </c>
      <c r="C184" s="28" t="s">
        <v>301</v>
      </c>
      <c r="D184" s="22" t="s">
        <v>12</v>
      </c>
      <c r="E184" s="16">
        <v>1</v>
      </c>
      <c r="F184" s="16"/>
      <c r="G184" s="62"/>
    </row>
    <row r="185" spans="1:7" ht="13.5" thickBot="1" x14ac:dyDescent="0.25">
      <c r="A185" s="74"/>
      <c r="B185" s="83"/>
      <c r="C185" s="84"/>
      <c r="D185" s="77"/>
      <c r="E185" s="2"/>
      <c r="F185" s="38"/>
      <c r="G185" s="78">
        <f>SUM(G179:G184)</f>
        <v>0</v>
      </c>
    </row>
    <row r="186" spans="1:7" ht="13.5" thickBot="1" x14ac:dyDescent="0.25">
      <c r="A186" s="117" t="s">
        <v>648</v>
      </c>
      <c r="B186" s="117"/>
      <c r="C186" s="117"/>
      <c r="D186" s="117"/>
      <c r="E186" s="117"/>
      <c r="F186" s="118"/>
      <c r="G186" s="62"/>
    </row>
    <row r="187" spans="1:7" ht="26.25" thickBot="1" x14ac:dyDescent="0.25">
      <c r="A187" s="12" t="s">
        <v>37</v>
      </c>
      <c r="B187" s="29"/>
      <c r="C187" s="19" t="s">
        <v>21</v>
      </c>
      <c r="D187" s="22" t="s">
        <v>1</v>
      </c>
      <c r="E187" s="16">
        <v>5.0999999999999996</v>
      </c>
      <c r="F187" s="16"/>
      <c r="G187" s="62"/>
    </row>
    <row r="188" spans="1:7" ht="13.5" thickBot="1" x14ac:dyDescent="0.25">
      <c r="A188" s="12" t="s">
        <v>40</v>
      </c>
      <c r="B188" s="13" t="s">
        <v>302</v>
      </c>
      <c r="C188" s="12" t="s">
        <v>303</v>
      </c>
      <c r="D188" s="22" t="s">
        <v>1</v>
      </c>
      <c r="E188" s="16">
        <v>17</v>
      </c>
      <c r="F188" s="16"/>
      <c r="G188" s="62"/>
    </row>
    <row r="189" spans="1:7" ht="13.5" thickBot="1" x14ac:dyDescent="0.25">
      <c r="A189" s="12" t="s">
        <v>43</v>
      </c>
      <c r="B189" s="13" t="s">
        <v>304</v>
      </c>
      <c r="C189" s="12" t="s">
        <v>305</v>
      </c>
      <c r="D189" s="22" t="s">
        <v>1</v>
      </c>
      <c r="E189" s="16">
        <v>17</v>
      </c>
      <c r="F189" s="16"/>
      <c r="G189" s="62"/>
    </row>
    <row r="190" spans="1:7" ht="13.5" thickBot="1" x14ac:dyDescent="0.25">
      <c r="A190" s="12" t="s">
        <v>51</v>
      </c>
      <c r="B190" s="13" t="s">
        <v>306</v>
      </c>
      <c r="C190" s="12" t="s">
        <v>307</v>
      </c>
      <c r="D190" s="22" t="s">
        <v>1</v>
      </c>
      <c r="E190" s="16">
        <v>5.0999999999999996</v>
      </c>
      <c r="F190" s="16"/>
      <c r="G190" s="62"/>
    </row>
    <row r="191" spans="1:7" ht="13.5" thickBot="1" x14ac:dyDescent="0.25">
      <c r="A191" s="12" t="s">
        <v>9</v>
      </c>
      <c r="B191" s="13" t="s">
        <v>308</v>
      </c>
      <c r="C191" s="12" t="s">
        <v>309</v>
      </c>
      <c r="D191" s="22" t="s">
        <v>1</v>
      </c>
      <c r="E191" s="16">
        <v>5.0999999999999996</v>
      </c>
      <c r="F191" s="16"/>
      <c r="G191" s="62"/>
    </row>
    <row r="192" spans="1:7" ht="39" thickBot="1" x14ac:dyDescent="0.25">
      <c r="A192" s="12" t="s">
        <v>13</v>
      </c>
      <c r="B192" s="29"/>
      <c r="C192" s="19" t="s">
        <v>310</v>
      </c>
      <c r="D192" s="22" t="s">
        <v>7</v>
      </c>
      <c r="E192" s="16">
        <v>1</v>
      </c>
      <c r="F192" s="16"/>
      <c r="G192" s="62"/>
    </row>
    <row r="193" spans="1:7" ht="13.5" thickBot="1" x14ac:dyDescent="0.25">
      <c r="A193" s="74"/>
      <c r="B193" s="74"/>
      <c r="C193" s="76"/>
      <c r="D193" s="77"/>
      <c r="E193" s="2"/>
      <c r="F193" s="38"/>
      <c r="G193" s="78">
        <f>SUM(G187:G192)</f>
        <v>0</v>
      </c>
    </row>
    <row r="194" spans="1:7" ht="13.5" thickBot="1" x14ac:dyDescent="0.25">
      <c r="A194" s="107" t="s">
        <v>311</v>
      </c>
      <c r="B194" s="107"/>
      <c r="C194" s="107"/>
      <c r="D194" s="107"/>
      <c r="E194" s="107"/>
      <c r="F194" s="108"/>
      <c r="G194" s="62"/>
    </row>
    <row r="195" spans="1:7" ht="26.25" thickBot="1" x14ac:dyDescent="0.25">
      <c r="A195" s="12" t="s">
        <v>37</v>
      </c>
      <c r="B195" s="13" t="s">
        <v>312</v>
      </c>
      <c r="C195" s="19" t="s">
        <v>313</v>
      </c>
      <c r="D195" s="22" t="s">
        <v>12</v>
      </c>
      <c r="E195" s="16">
        <v>1</v>
      </c>
      <c r="F195" s="26"/>
      <c r="G195" s="62"/>
    </row>
    <row r="196" spans="1:7" ht="13.5" thickBot="1" x14ac:dyDescent="0.25">
      <c r="A196" s="74"/>
      <c r="B196" s="75"/>
      <c r="C196" s="76"/>
      <c r="D196" s="77"/>
      <c r="E196" s="2"/>
      <c r="F196" s="2"/>
      <c r="G196" s="78">
        <f>SUM(G195)</f>
        <v>0</v>
      </c>
    </row>
    <row r="197" spans="1:7" ht="15.75" thickBot="1" x14ac:dyDescent="0.25">
      <c r="A197" s="74"/>
      <c r="B197" s="75"/>
      <c r="C197" s="104" t="s">
        <v>649</v>
      </c>
      <c r="D197" s="104"/>
      <c r="E197" s="104"/>
      <c r="F197" s="105"/>
      <c r="G197" s="85">
        <f>G196+G193+G185+G177+G163+G149+G144+G129+G115+G110+G97+G87+G74+G67+G60+G46+G42+G27+G20</f>
        <v>0</v>
      </c>
    </row>
    <row r="198" spans="1:7" ht="13.5" thickBot="1" x14ac:dyDescent="0.25">
      <c r="A198" s="109" t="s">
        <v>651</v>
      </c>
      <c r="B198" s="109"/>
      <c r="C198" s="109"/>
      <c r="D198" s="109"/>
      <c r="E198" s="109"/>
      <c r="F198" s="109"/>
      <c r="G198" s="109"/>
    </row>
    <row r="199" spans="1:7" ht="13.5" thickBot="1" x14ac:dyDescent="0.25">
      <c r="A199" s="13" t="s">
        <v>37</v>
      </c>
      <c r="B199" s="13" t="s">
        <v>314</v>
      </c>
      <c r="C199" s="12" t="s">
        <v>315</v>
      </c>
      <c r="D199" s="55" t="s">
        <v>2</v>
      </c>
      <c r="E199" s="16">
        <v>32</v>
      </c>
      <c r="F199" s="16"/>
      <c r="G199" s="62"/>
    </row>
    <row r="200" spans="1:7" ht="13.5" thickBot="1" x14ac:dyDescent="0.25">
      <c r="A200" s="13" t="s">
        <v>40</v>
      </c>
      <c r="B200" s="13" t="s">
        <v>316</v>
      </c>
      <c r="C200" s="12" t="s">
        <v>317</v>
      </c>
      <c r="D200" s="30"/>
      <c r="E200" s="31"/>
      <c r="F200" s="31"/>
      <c r="G200" s="62"/>
    </row>
    <row r="201" spans="1:7" ht="13.5" thickBot="1" x14ac:dyDescent="0.25">
      <c r="A201" s="12" t="s">
        <v>318</v>
      </c>
      <c r="B201" s="13" t="s">
        <v>319</v>
      </c>
      <c r="C201" s="12" t="s">
        <v>320</v>
      </c>
      <c r="D201" s="56" t="s">
        <v>1</v>
      </c>
      <c r="E201" s="15">
        <v>1576.76</v>
      </c>
      <c r="F201" s="16"/>
      <c r="G201" s="62"/>
    </row>
    <row r="202" spans="1:7" ht="13.5" thickBot="1" x14ac:dyDescent="0.25">
      <c r="A202" s="12" t="s">
        <v>321</v>
      </c>
      <c r="B202" s="13" t="s">
        <v>322</v>
      </c>
      <c r="C202" s="12" t="s">
        <v>323</v>
      </c>
      <c r="D202" s="57" t="s">
        <v>2</v>
      </c>
      <c r="E202" s="15">
        <v>178.63</v>
      </c>
      <c r="F202" s="16"/>
      <c r="G202" s="62"/>
    </row>
    <row r="203" spans="1:7" ht="13.5" thickBot="1" x14ac:dyDescent="0.25">
      <c r="A203" s="13" t="s">
        <v>43</v>
      </c>
      <c r="B203" s="13" t="s">
        <v>324</v>
      </c>
      <c r="C203" s="12" t="s">
        <v>325</v>
      </c>
      <c r="D203" s="30"/>
      <c r="E203" s="31"/>
      <c r="F203" s="31"/>
      <c r="G203" s="62"/>
    </row>
    <row r="204" spans="1:7" ht="13.5" thickBot="1" x14ac:dyDescent="0.25">
      <c r="A204" s="12" t="s">
        <v>326</v>
      </c>
      <c r="B204" s="13" t="s">
        <v>327</v>
      </c>
      <c r="C204" s="12" t="s">
        <v>328</v>
      </c>
      <c r="D204" s="32" t="s">
        <v>329</v>
      </c>
      <c r="E204" s="26">
        <v>19464.830000000002</v>
      </c>
      <c r="F204" s="16"/>
      <c r="G204" s="62"/>
    </row>
    <row r="205" spans="1:7" ht="13.5" thickBot="1" x14ac:dyDescent="0.25">
      <c r="A205" s="12" t="s">
        <v>330</v>
      </c>
      <c r="B205" s="13" t="s">
        <v>331</v>
      </c>
      <c r="C205" s="12" t="s">
        <v>332</v>
      </c>
      <c r="D205" s="22" t="s">
        <v>7</v>
      </c>
      <c r="E205" s="26">
        <v>5952</v>
      </c>
      <c r="F205" s="16"/>
      <c r="G205" s="62"/>
    </row>
    <row r="206" spans="1:7" ht="13.5" thickBot="1" x14ac:dyDescent="0.25">
      <c r="A206" s="12" t="s">
        <v>333</v>
      </c>
      <c r="B206" s="13" t="s">
        <v>334</v>
      </c>
      <c r="C206" s="12" t="s">
        <v>335</v>
      </c>
      <c r="D206" s="57" t="s">
        <v>2</v>
      </c>
      <c r="E206" s="15">
        <v>167.89</v>
      </c>
      <c r="F206" s="16"/>
      <c r="G206" s="62"/>
    </row>
    <row r="207" spans="1:7" ht="26.25" thickBot="1" x14ac:dyDescent="0.25">
      <c r="A207" s="13" t="s">
        <v>51</v>
      </c>
      <c r="B207" s="13" t="s">
        <v>336</v>
      </c>
      <c r="C207" s="19" t="s">
        <v>337</v>
      </c>
      <c r="D207" s="56" t="s">
        <v>2</v>
      </c>
      <c r="E207" s="15">
        <v>14</v>
      </c>
      <c r="F207" s="16"/>
      <c r="G207" s="62"/>
    </row>
    <row r="208" spans="1:7" ht="13.5" thickBot="1" x14ac:dyDescent="0.25">
      <c r="A208" s="13" t="s">
        <v>9</v>
      </c>
      <c r="B208" s="13" t="s">
        <v>338</v>
      </c>
      <c r="C208" s="12" t="s">
        <v>339</v>
      </c>
      <c r="D208" s="22" t="s">
        <v>7</v>
      </c>
      <c r="E208" s="26">
        <v>4751</v>
      </c>
      <c r="F208" s="16"/>
      <c r="G208" s="62"/>
    </row>
    <row r="209" spans="1:7" ht="13.5" thickBot="1" x14ac:dyDescent="0.25">
      <c r="A209" s="13" t="s">
        <v>13</v>
      </c>
      <c r="B209" s="29"/>
      <c r="C209" s="12" t="s">
        <v>340</v>
      </c>
      <c r="D209" s="22" t="s">
        <v>341</v>
      </c>
      <c r="E209" s="31"/>
      <c r="F209" s="31"/>
      <c r="G209" s="62"/>
    </row>
    <row r="210" spans="1:7" ht="13.5" thickBot="1" x14ac:dyDescent="0.25">
      <c r="A210" s="29"/>
      <c r="B210" s="13" t="s">
        <v>342</v>
      </c>
      <c r="C210" s="12" t="s">
        <v>343</v>
      </c>
      <c r="D210" s="22" t="s">
        <v>341</v>
      </c>
      <c r="E210" s="26">
        <v>22500</v>
      </c>
      <c r="F210" s="16"/>
      <c r="G210" s="62"/>
    </row>
    <row r="211" spans="1:7" ht="13.5" thickBot="1" x14ac:dyDescent="0.25">
      <c r="A211" s="29"/>
      <c r="B211" s="13" t="s">
        <v>344</v>
      </c>
      <c r="C211" s="12" t="s">
        <v>345</v>
      </c>
      <c r="D211" s="22" t="s">
        <v>341</v>
      </c>
      <c r="E211" s="26">
        <v>16875</v>
      </c>
      <c r="F211" s="16"/>
      <c r="G211" s="62"/>
    </row>
    <row r="212" spans="1:7" ht="13.5" thickBot="1" x14ac:dyDescent="0.25">
      <c r="A212" s="29"/>
      <c r="B212" s="13" t="s">
        <v>346</v>
      </c>
      <c r="C212" s="12" t="s">
        <v>347</v>
      </c>
      <c r="D212" s="22" t="s">
        <v>341</v>
      </c>
      <c r="E212" s="15">
        <v>1200</v>
      </c>
      <c r="F212" s="20"/>
      <c r="G212" s="62"/>
    </row>
    <row r="213" spans="1:7" ht="13.5" thickBot="1" x14ac:dyDescent="0.25">
      <c r="A213" s="13" t="s">
        <v>16</v>
      </c>
      <c r="B213" s="33"/>
      <c r="C213" s="12" t="s">
        <v>348</v>
      </c>
      <c r="D213" s="30"/>
      <c r="E213" s="27"/>
      <c r="F213" s="34"/>
      <c r="G213" s="62"/>
    </row>
    <row r="214" spans="1:7" ht="13.5" thickBot="1" x14ac:dyDescent="0.25">
      <c r="A214" s="13" t="s">
        <v>349</v>
      </c>
      <c r="B214" s="13" t="s">
        <v>350</v>
      </c>
      <c r="C214" s="12" t="s">
        <v>351</v>
      </c>
      <c r="D214" s="56" t="s">
        <v>1</v>
      </c>
      <c r="E214" s="15">
        <v>215</v>
      </c>
      <c r="F214" s="20"/>
      <c r="G214" s="62"/>
    </row>
    <row r="215" spans="1:7" ht="13.5" thickBot="1" x14ac:dyDescent="0.25">
      <c r="A215" s="13" t="s">
        <v>352</v>
      </c>
      <c r="B215" s="13" t="s">
        <v>350</v>
      </c>
      <c r="C215" s="12" t="s">
        <v>353</v>
      </c>
      <c r="D215" s="56" t="s">
        <v>2</v>
      </c>
      <c r="E215" s="27"/>
      <c r="F215" s="34"/>
      <c r="G215" s="62"/>
    </row>
    <row r="216" spans="1:7" ht="13.5" thickBot="1" x14ac:dyDescent="0.25">
      <c r="A216" s="13" t="s">
        <v>354</v>
      </c>
      <c r="B216" s="13" t="s">
        <v>350</v>
      </c>
      <c r="C216" s="12" t="s">
        <v>355</v>
      </c>
      <c r="D216" s="56" t="s">
        <v>2</v>
      </c>
      <c r="E216" s="16">
        <v>5</v>
      </c>
      <c r="F216" s="16"/>
      <c r="G216" s="62"/>
    </row>
    <row r="217" spans="1:7" ht="13.5" thickBot="1" x14ac:dyDescent="0.25">
      <c r="A217" s="13" t="s">
        <v>356</v>
      </c>
      <c r="B217" s="13" t="s">
        <v>350</v>
      </c>
      <c r="C217" s="12" t="s">
        <v>357</v>
      </c>
      <c r="D217" s="56" t="s">
        <v>2</v>
      </c>
      <c r="E217" s="16">
        <v>65</v>
      </c>
      <c r="F217" s="16"/>
      <c r="G217" s="62"/>
    </row>
    <row r="218" spans="1:7" ht="13.5" thickBot="1" x14ac:dyDescent="0.25">
      <c r="A218" s="13" t="s">
        <v>358</v>
      </c>
      <c r="B218" s="13" t="s">
        <v>350</v>
      </c>
      <c r="C218" s="12" t="s">
        <v>359</v>
      </c>
      <c r="D218" s="22" t="s">
        <v>341</v>
      </c>
      <c r="E218" s="15">
        <v>4100</v>
      </c>
      <c r="F218" s="20"/>
      <c r="G218" s="62"/>
    </row>
    <row r="219" spans="1:7" ht="13.5" thickBot="1" x14ac:dyDescent="0.25">
      <c r="A219" s="13" t="s">
        <v>360</v>
      </c>
      <c r="B219" s="13" t="s">
        <v>350</v>
      </c>
      <c r="C219" s="12" t="s">
        <v>347</v>
      </c>
      <c r="D219" s="22" t="s">
        <v>341</v>
      </c>
      <c r="E219" s="15">
        <v>170</v>
      </c>
      <c r="F219" s="20"/>
      <c r="G219" s="62"/>
    </row>
    <row r="220" spans="1:7" ht="13.5" thickBot="1" x14ac:dyDescent="0.25">
      <c r="A220" s="13" t="s">
        <v>361</v>
      </c>
      <c r="B220" s="13" t="s">
        <v>362</v>
      </c>
      <c r="C220" s="12" t="s">
        <v>363</v>
      </c>
      <c r="D220" s="1" t="s">
        <v>7</v>
      </c>
      <c r="E220" s="16" t="s">
        <v>364</v>
      </c>
      <c r="F220" s="20"/>
      <c r="G220" s="62"/>
    </row>
    <row r="221" spans="1:7" ht="13.5" thickBot="1" x14ac:dyDescent="0.25">
      <c r="A221" s="13" t="s">
        <v>365</v>
      </c>
      <c r="B221" s="13" t="s">
        <v>366</v>
      </c>
      <c r="C221" s="12" t="s">
        <v>367</v>
      </c>
      <c r="D221" s="32" t="s">
        <v>6</v>
      </c>
      <c r="E221" s="16">
        <v>30</v>
      </c>
      <c r="F221" s="20"/>
      <c r="G221" s="62"/>
    </row>
    <row r="222" spans="1:7" ht="15.75" thickBot="1" x14ac:dyDescent="0.25">
      <c r="C222" s="102" t="s">
        <v>650</v>
      </c>
      <c r="D222" s="102"/>
      <c r="E222" s="102"/>
      <c r="F222" s="103"/>
      <c r="G222" s="85">
        <f>SUM(G199:G221)</f>
        <v>0</v>
      </c>
    </row>
    <row r="223" spans="1:7" ht="13.5" thickBot="1" x14ac:dyDescent="0.25">
      <c r="A223" s="106" t="s">
        <v>368</v>
      </c>
      <c r="B223" s="106"/>
      <c r="C223" s="106"/>
      <c r="G223" s="67"/>
    </row>
    <row r="224" spans="1:7" ht="13.5" thickBot="1" x14ac:dyDescent="0.25">
      <c r="A224" s="33"/>
      <c r="B224" s="33"/>
      <c r="C224" s="9" t="s">
        <v>72</v>
      </c>
      <c r="D224" s="36"/>
      <c r="E224" s="27"/>
      <c r="F224" s="31"/>
      <c r="G224" s="66"/>
    </row>
    <row r="225" spans="1:7" ht="13.5" thickBot="1" x14ac:dyDescent="0.25">
      <c r="A225" s="33"/>
      <c r="B225" s="33"/>
      <c r="C225" s="9" t="s">
        <v>369</v>
      </c>
      <c r="D225" s="36"/>
      <c r="E225" s="27"/>
      <c r="F225" s="31"/>
      <c r="G225" s="66"/>
    </row>
    <row r="226" spans="1:7" ht="26.25" thickBot="1" x14ac:dyDescent="0.25">
      <c r="A226" s="13" t="s">
        <v>37</v>
      </c>
      <c r="B226" s="13" t="s">
        <v>370</v>
      </c>
      <c r="C226" s="19" t="s">
        <v>371</v>
      </c>
      <c r="D226" s="22" t="s">
        <v>372</v>
      </c>
      <c r="E226" s="16">
        <v>1</v>
      </c>
      <c r="F226" s="26"/>
      <c r="G226" s="62"/>
    </row>
    <row r="227" spans="1:7" ht="26.25" thickBot="1" x14ac:dyDescent="0.25">
      <c r="A227" s="13" t="s">
        <v>40</v>
      </c>
      <c r="B227" s="13" t="s">
        <v>373</v>
      </c>
      <c r="C227" s="19" t="s">
        <v>374</v>
      </c>
      <c r="D227" s="22" t="s">
        <v>12</v>
      </c>
      <c r="E227" s="16">
        <v>5</v>
      </c>
      <c r="F227" s="16"/>
      <c r="G227" s="62"/>
    </row>
    <row r="228" spans="1:7" ht="26.25" thickBot="1" x14ac:dyDescent="0.25">
      <c r="A228" s="13" t="s">
        <v>43</v>
      </c>
      <c r="B228" s="13" t="s">
        <v>375</v>
      </c>
      <c r="C228" s="19" t="s">
        <v>376</v>
      </c>
      <c r="D228" s="10" t="s">
        <v>377</v>
      </c>
      <c r="E228" s="16">
        <v>6</v>
      </c>
      <c r="F228" s="16"/>
      <c r="G228" s="62"/>
    </row>
    <row r="229" spans="1:7" ht="13.5" thickBot="1" x14ac:dyDescent="0.25">
      <c r="A229" s="13" t="s">
        <v>51</v>
      </c>
      <c r="B229" s="13" t="s">
        <v>378</v>
      </c>
      <c r="C229" s="12" t="s">
        <v>379</v>
      </c>
      <c r="D229" s="22" t="s">
        <v>7</v>
      </c>
      <c r="E229" s="16">
        <v>2</v>
      </c>
      <c r="F229" s="16"/>
      <c r="G229" s="62"/>
    </row>
    <row r="230" spans="1:7" ht="13.5" thickBot="1" x14ac:dyDescent="0.25">
      <c r="A230" s="13" t="s">
        <v>9</v>
      </c>
      <c r="B230" s="13" t="s">
        <v>380</v>
      </c>
      <c r="C230" s="12" t="s">
        <v>381</v>
      </c>
      <c r="D230" s="22" t="s">
        <v>382</v>
      </c>
      <c r="E230" s="16">
        <v>1.92</v>
      </c>
      <c r="F230" s="16"/>
      <c r="G230" s="62"/>
    </row>
    <row r="231" spans="1:7" ht="26.25" thickBot="1" x14ac:dyDescent="0.25">
      <c r="A231" s="13" t="s">
        <v>13</v>
      </c>
      <c r="B231" s="13" t="s">
        <v>383</v>
      </c>
      <c r="C231" s="19" t="s">
        <v>384</v>
      </c>
      <c r="D231" s="22" t="s">
        <v>385</v>
      </c>
      <c r="E231" s="16">
        <v>6.4</v>
      </c>
      <c r="F231" s="31"/>
      <c r="G231" s="62"/>
    </row>
    <row r="232" spans="1:7" ht="13.5" thickBot="1" x14ac:dyDescent="0.25">
      <c r="A232" s="13" t="s">
        <v>16</v>
      </c>
      <c r="B232" s="13" t="s">
        <v>386</v>
      </c>
      <c r="C232" s="12" t="s">
        <v>387</v>
      </c>
      <c r="D232" s="22" t="s">
        <v>7</v>
      </c>
      <c r="E232" s="16">
        <v>1</v>
      </c>
      <c r="F232" s="16"/>
      <c r="G232" s="62"/>
    </row>
    <row r="233" spans="1:7" ht="13.5" thickBot="1" x14ac:dyDescent="0.25">
      <c r="A233" s="13" t="s">
        <v>19</v>
      </c>
      <c r="B233" s="13" t="s">
        <v>388</v>
      </c>
      <c r="C233" s="12" t="s">
        <v>389</v>
      </c>
      <c r="D233" s="22" t="s">
        <v>12</v>
      </c>
      <c r="E233" s="16">
        <v>1</v>
      </c>
      <c r="F233" s="16"/>
      <c r="G233" s="62"/>
    </row>
    <row r="234" spans="1:7" ht="13.5" thickBot="1" x14ac:dyDescent="0.25">
      <c r="A234" s="13" t="s">
        <v>22</v>
      </c>
      <c r="B234" s="13" t="s">
        <v>390</v>
      </c>
      <c r="C234" s="12" t="s">
        <v>391</v>
      </c>
      <c r="D234" s="22" t="s">
        <v>12</v>
      </c>
      <c r="E234" s="16">
        <v>1</v>
      </c>
      <c r="F234" s="16"/>
      <c r="G234" s="62"/>
    </row>
    <row r="235" spans="1:7" ht="13.5" thickBot="1" x14ac:dyDescent="0.25">
      <c r="A235" s="13" t="s">
        <v>25</v>
      </c>
      <c r="B235" s="13" t="s">
        <v>392</v>
      </c>
      <c r="C235" s="12" t="s">
        <v>393</v>
      </c>
      <c r="D235" s="22" t="s">
        <v>12</v>
      </c>
      <c r="E235" s="16">
        <v>8</v>
      </c>
      <c r="F235" s="16"/>
      <c r="G235" s="62"/>
    </row>
    <row r="236" spans="1:7" ht="13.5" thickBot="1" x14ac:dyDescent="0.25">
      <c r="A236" s="13" t="s">
        <v>28</v>
      </c>
      <c r="B236" s="13" t="s">
        <v>394</v>
      </c>
      <c r="C236" s="12" t="s">
        <v>395</v>
      </c>
      <c r="D236" s="22" t="s">
        <v>12</v>
      </c>
      <c r="E236" s="16">
        <v>8</v>
      </c>
      <c r="F236" s="16"/>
      <c r="G236" s="62"/>
    </row>
    <row r="237" spans="1:7" ht="26.25" thickBot="1" x14ac:dyDescent="0.25">
      <c r="A237" s="13" t="s">
        <v>31</v>
      </c>
      <c r="B237" s="13" t="s">
        <v>396</v>
      </c>
      <c r="C237" s="19" t="s">
        <v>397</v>
      </c>
      <c r="D237" s="22" t="s">
        <v>12</v>
      </c>
      <c r="E237" s="16">
        <v>14</v>
      </c>
      <c r="F237" s="16"/>
      <c r="G237" s="62"/>
    </row>
    <row r="238" spans="1:7" ht="13.5" thickBot="1" x14ac:dyDescent="0.25">
      <c r="A238" s="13" t="s">
        <v>34</v>
      </c>
      <c r="B238" s="13" t="s">
        <v>398</v>
      </c>
      <c r="C238" s="12" t="s">
        <v>399</v>
      </c>
      <c r="D238" s="22" t="s">
        <v>7</v>
      </c>
      <c r="E238" s="16">
        <v>1</v>
      </c>
      <c r="F238" s="16"/>
      <c r="G238" s="62"/>
    </row>
    <row r="239" spans="1:7" ht="26.25" thickBot="1" x14ac:dyDescent="0.25">
      <c r="A239" s="13" t="s">
        <v>95</v>
      </c>
      <c r="B239" s="13" t="s">
        <v>400</v>
      </c>
      <c r="C239" s="19" t="s">
        <v>401</v>
      </c>
      <c r="D239" s="22" t="s">
        <v>402</v>
      </c>
      <c r="E239" s="16">
        <v>47</v>
      </c>
      <c r="F239" s="16"/>
      <c r="G239" s="62"/>
    </row>
    <row r="240" spans="1:7" ht="13.5" thickBot="1" x14ac:dyDescent="0.25">
      <c r="A240" s="33"/>
      <c r="B240" s="13" t="s">
        <v>403</v>
      </c>
      <c r="C240" s="12" t="s">
        <v>404</v>
      </c>
      <c r="D240" s="22" t="s">
        <v>385</v>
      </c>
      <c r="E240" s="16">
        <v>30.6</v>
      </c>
      <c r="F240" s="16"/>
      <c r="G240" s="62"/>
    </row>
    <row r="241" spans="1:7" ht="26.25" thickBot="1" x14ac:dyDescent="0.25">
      <c r="A241" s="13" t="s">
        <v>97</v>
      </c>
      <c r="B241" s="13" t="s">
        <v>405</v>
      </c>
      <c r="C241" s="19" t="s">
        <v>406</v>
      </c>
      <c r="D241" s="22" t="s">
        <v>407</v>
      </c>
      <c r="E241" s="15">
        <v>216</v>
      </c>
      <c r="F241" s="16"/>
      <c r="G241" s="62"/>
    </row>
    <row r="242" spans="1:7" ht="26.25" thickBot="1" x14ac:dyDescent="0.25">
      <c r="A242" s="13" t="s">
        <v>99</v>
      </c>
      <c r="B242" s="13" t="s">
        <v>408</v>
      </c>
      <c r="C242" s="19" t="s">
        <v>409</v>
      </c>
      <c r="D242" s="22" t="s">
        <v>112</v>
      </c>
      <c r="E242" s="15">
        <v>216</v>
      </c>
      <c r="F242" s="16"/>
      <c r="G242" s="62"/>
    </row>
    <row r="243" spans="1:7" ht="39" thickBot="1" x14ac:dyDescent="0.25">
      <c r="A243" s="13" t="s">
        <v>101</v>
      </c>
      <c r="B243" s="13" t="s">
        <v>410</v>
      </c>
      <c r="C243" s="19" t="s">
        <v>411</v>
      </c>
      <c r="D243" s="37" t="s">
        <v>412</v>
      </c>
      <c r="E243" s="16">
        <v>1</v>
      </c>
      <c r="F243" s="16"/>
      <c r="G243" s="62"/>
    </row>
    <row r="244" spans="1:7" ht="13.5" thickBot="1" x14ac:dyDescent="0.25">
      <c r="A244" s="33"/>
      <c r="B244" s="33"/>
      <c r="C244" s="29"/>
      <c r="D244" s="36"/>
      <c r="E244" s="27"/>
      <c r="F244" s="31"/>
      <c r="G244" s="86">
        <f>SUM(G226:G243)</f>
        <v>0</v>
      </c>
    </row>
    <row r="245" spans="1:7" ht="13.5" thickBot="1" x14ac:dyDescent="0.25">
      <c r="A245" s="33"/>
      <c r="B245" s="33"/>
      <c r="C245" s="9" t="s">
        <v>413</v>
      </c>
      <c r="D245" s="36"/>
      <c r="E245" s="27"/>
      <c r="F245" s="31"/>
      <c r="G245" s="62"/>
    </row>
    <row r="246" spans="1:7" ht="13.5" thickBot="1" x14ac:dyDescent="0.25">
      <c r="A246" s="13" t="s">
        <v>37</v>
      </c>
      <c r="B246" s="13" t="s">
        <v>414</v>
      </c>
      <c r="C246" s="12" t="s">
        <v>415</v>
      </c>
      <c r="D246" s="22" t="s">
        <v>407</v>
      </c>
      <c r="E246" s="15">
        <v>1255</v>
      </c>
      <c r="F246" s="16"/>
      <c r="G246" s="62"/>
    </row>
    <row r="247" spans="1:7" ht="13.5" thickBot="1" x14ac:dyDescent="0.25">
      <c r="A247" s="13" t="s">
        <v>40</v>
      </c>
      <c r="B247" s="13" t="s">
        <v>416</v>
      </c>
      <c r="C247" s="12" t="s">
        <v>417</v>
      </c>
      <c r="D247" s="22" t="s">
        <v>407</v>
      </c>
      <c r="E247" s="16">
        <v>12</v>
      </c>
      <c r="F247" s="16"/>
      <c r="G247" s="62"/>
    </row>
    <row r="248" spans="1:7" ht="13.5" thickBot="1" x14ac:dyDescent="0.25">
      <c r="A248" s="13" t="s">
        <v>43</v>
      </c>
      <c r="B248" s="13" t="s">
        <v>418</v>
      </c>
      <c r="C248" s="12" t="s">
        <v>419</v>
      </c>
      <c r="D248" s="22" t="s">
        <v>407</v>
      </c>
      <c r="E248" s="15">
        <v>197</v>
      </c>
      <c r="F248" s="16"/>
      <c r="G248" s="62"/>
    </row>
    <row r="249" spans="1:7" ht="13.5" thickBot="1" x14ac:dyDescent="0.25">
      <c r="A249" s="13" t="s">
        <v>51</v>
      </c>
      <c r="B249" s="13" t="s">
        <v>420</v>
      </c>
      <c r="C249" s="12" t="s">
        <v>421</v>
      </c>
      <c r="D249" s="22" t="s">
        <v>407</v>
      </c>
      <c r="E249" s="16">
        <v>18</v>
      </c>
      <c r="F249" s="16"/>
      <c r="G249" s="62"/>
    </row>
    <row r="250" spans="1:7" ht="13.5" thickBot="1" x14ac:dyDescent="0.25">
      <c r="A250" s="13" t="s">
        <v>9</v>
      </c>
      <c r="B250" s="13" t="s">
        <v>422</v>
      </c>
      <c r="C250" s="28" t="s">
        <v>423</v>
      </c>
      <c r="D250" s="22" t="s">
        <v>407</v>
      </c>
      <c r="E250" s="16">
        <v>9</v>
      </c>
      <c r="F250" s="16"/>
      <c r="G250" s="62"/>
    </row>
    <row r="251" spans="1:7" ht="13.5" thickBot="1" x14ac:dyDescent="0.25">
      <c r="A251" s="13" t="s">
        <v>13</v>
      </c>
      <c r="B251" s="13" t="s">
        <v>424</v>
      </c>
      <c r="C251" s="12" t="s">
        <v>425</v>
      </c>
      <c r="D251" s="22" t="s">
        <v>407</v>
      </c>
      <c r="E251" s="15">
        <v>1491</v>
      </c>
      <c r="F251" s="16"/>
      <c r="G251" s="62"/>
    </row>
    <row r="252" spans="1:7" ht="26.25" thickBot="1" x14ac:dyDescent="0.25">
      <c r="A252" s="13" t="s">
        <v>16</v>
      </c>
      <c r="B252" s="13" t="s">
        <v>426</v>
      </c>
      <c r="C252" s="19" t="s">
        <v>427</v>
      </c>
      <c r="D252" s="22" t="s">
        <v>12</v>
      </c>
      <c r="E252" s="16">
        <v>32</v>
      </c>
      <c r="F252" s="16"/>
      <c r="G252" s="62"/>
    </row>
    <row r="253" spans="1:7" ht="13.5" thickBot="1" x14ac:dyDescent="0.25">
      <c r="A253" s="13" t="s">
        <v>19</v>
      </c>
      <c r="B253" s="13" t="s">
        <v>428</v>
      </c>
      <c r="C253" s="12" t="s">
        <v>429</v>
      </c>
      <c r="D253" s="22" t="s">
        <v>7</v>
      </c>
      <c r="E253" s="16">
        <v>8</v>
      </c>
      <c r="F253" s="16"/>
      <c r="G253" s="62"/>
    </row>
    <row r="254" spans="1:7" ht="13.5" thickBot="1" x14ac:dyDescent="0.25">
      <c r="A254" s="13" t="s">
        <v>22</v>
      </c>
      <c r="B254" s="13" t="s">
        <v>430</v>
      </c>
      <c r="C254" s="12" t="s">
        <v>431</v>
      </c>
      <c r="D254" s="22" t="s">
        <v>12</v>
      </c>
      <c r="E254" s="16">
        <v>4</v>
      </c>
      <c r="F254" s="16"/>
      <c r="G254" s="62"/>
    </row>
    <row r="255" spans="1:7" ht="13.5" thickBot="1" x14ac:dyDescent="0.25">
      <c r="A255" s="13" t="s">
        <v>25</v>
      </c>
      <c r="B255" s="13" t="s">
        <v>432</v>
      </c>
      <c r="C255" s="12" t="s">
        <v>433</v>
      </c>
      <c r="D255" s="36"/>
      <c r="E255" s="27"/>
      <c r="F255" s="31"/>
      <c r="G255" s="62"/>
    </row>
    <row r="256" spans="1:7" ht="13.5" thickBot="1" x14ac:dyDescent="0.25">
      <c r="A256" s="33"/>
      <c r="B256" s="13" t="s">
        <v>434</v>
      </c>
      <c r="C256" s="12" t="s">
        <v>435</v>
      </c>
      <c r="D256" s="22" t="s">
        <v>7</v>
      </c>
      <c r="E256" s="16">
        <v>2</v>
      </c>
      <c r="F256" s="16"/>
      <c r="G256" s="62"/>
    </row>
    <row r="257" spans="1:7" ht="13.5" thickBot="1" x14ac:dyDescent="0.25">
      <c r="A257" s="33"/>
      <c r="B257" s="13" t="s">
        <v>436</v>
      </c>
      <c r="C257" s="12" t="s">
        <v>437</v>
      </c>
      <c r="D257" s="22" t="s">
        <v>7</v>
      </c>
      <c r="E257" s="16">
        <v>1</v>
      </c>
      <c r="F257" s="16"/>
      <c r="G257" s="62"/>
    </row>
    <row r="258" spans="1:7" ht="13.5" thickBot="1" x14ac:dyDescent="0.25">
      <c r="A258" s="33"/>
      <c r="B258" s="13" t="s">
        <v>438</v>
      </c>
      <c r="C258" s="12" t="s">
        <v>439</v>
      </c>
      <c r="D258" s="22" t="s">
        <v>12</v>
      </c>
      <c r="E258" s="16">
        <v>5</v>
      </c>
      <c r="F258" s="16"/>
      <c r="G258" s="62"/>
    </row>
    <row r="259" spans="1:7" ht="13.5" thickBot="1" x14ac:dyDescent="0.25">
      <c r="A259" s="33"/>
      <c r="B259" s="13" t="s">
        <v>440</v>
      </c>
      <c r="C259" s="12" t="s">
        <v>441</v>
      </c>
      <c r="D259" s="58" t="s">
        <v>8</v>
      </c>
      <c r="E259" s="49">
        <v>7</v>
      </c>
      <c r="F259" s="49"/>
      <c r="G259" s="62"/>
    </row>
    <row r="260" spans="1:7" ht="13.5" thickBot="1" x14ac:dyDescent="0.25">
      <c r="A260" s="33"/>
      <c r="B260" s="13" t="s">
        <v>442</v>
      </c>
      <c r="C260" s="12" t="s">
        <v>443</v>
      </c>
      <c r="D260" s="22" t="s">
        <v>12</v>
      </c>
      <c r="E260" s="16">
        <v>3</v>
      </c>
      <c r="F260" s="16"/>
      <c r="G260" s="62"/>
    </row>
    <row r="261" spans="1:7" ht="13.5" thickBot="1" x14ac:dyDescent="0.25">
      <c r="A261" s="13" t="s">
        <v>28</v>
      </c>
      <c r="B261" s="33"/>
      <c r="C261" s="12" t="s">
        <v>444</v>
      </c>
      <c r="D261" s="36"/>
      <c r="E261" s="27"/>
      <c r="F261" s="27"/>
      <c r="G261" s="62"/>
    </row>
    <row r="262" spans="1:7" ht="26.25" thickBot="1" x14ac:dyDescent="0.25">
      <c r="A262" s="33"/>
      <c r="B262" s="13" t="s">
        <v>445</v>
      </c>
      <c r="C262" s="19" t="s">
        <v>446</v>
      </c>
      <c r="D262" s="22" t="s">
        <v>12</v>
      </c>
      <c r="E262" s="16">
        <v>4</v>
      </c>
      <c r="F262" s="15"/>
      <c r="G262" s="62"/>
    </row>
    <row r="263" spans="1:7" ht="13.5" thickBot="1" x14ac:dyDescent="0.25">
      <c r="A263" s="33"/>
      <c r="B263" s="13" t="s">
        <v>447</v>
      </c>
      <c r="C263" s="12" t="s">
        <v>448</v>
      </c>
      <c r="D263" s="22" t="s">
        <v>12</v>
      </c>
      <c r="E263" s="16">
        <v>4</v>
      </c>
      <c r="F263" s="15"/>
      <c r="G263" s="62"/>
    </row>
    <row r="264" spans="1:7" ht="13.5" thickBot="1" x14ac:dyDescent="0.25">
      <c r="A264" s="33"/>
      <c r="B264" s="13" t="s">
        <v>449</v>
      </c>
      <c r="C264" s="12" t="s">
        <v>450</v>
      </c>
      <c r="D264" s="22" t="s">
        <v>12</v>
      </c>
      <c r="E264" s="16">
        <v>4</v>
      </c>
      <c r="F264" s="15"/>
      <c r="G264" s="62"/>
    </row>
    <row r="265" spans="1:7" ht="13.5" thickBot="1" x14ac:dyDescent="0.25">
      <c r="A265" s="33"/>
      <c r="B265" s="13" t="s">
        <v>451</v>
      </c>
      <c r="C265" s="12" t="s">
        <v>452</v>
      </c>
      <c r="D265" s="22" t="s">
        <v>12</v>
      </c>
      <c r="E265" s="16">
        <v>5</v>
      </c>
      <c r="F265" s="16"/>
      <c r="G265" s="62"/>
    </row>
    <row r="266" spans="1:7" ht="13.5" thickBot="1" x14ac:dyDescent="0.25">
      <c r="A266" s="13" t="s">
        <v>31</v>
      </c>
      <c r="B266" s="13" t="s">
        <v>453</v>
      </c>
      <c r="C266" s="12" t="s">
        <v>454</v>
      </c>
      <c r="D266" s="22" t="s">
        <v>12</v>
      </c>
      <c r="E266" s="16">
        <v>5</v>
      </c>
      <c r="F266" s="16"/>
      <c r="G266" s="62"/>
    </row>
    <row r="267" spans="1:7" ht="13.5" thickBot="1" x14ac:dyDescent="0.25">
      <c r="A267" s="33"/>
      <c r="B267" s="13" t="s">
        <v>455</v>
      </c>
      <c r="C267" s="12" t="s">
        <v>456</v>
      </c>
      <c r="D267" s="22" t="s">
        <v>12</v>
      </c>
      <c r="E267" s="16">
        <v>4</v>
      </c>
      <c r="F267" s="16"/>
      <c r="G267" s="62"/>
    </row>
    <row r="268" spans="1:7" ht="13.5" thickBot="1" x14ac:dyDescent="0.25">
      <c r="A268" s="33"/>
      <c r="B268" s="13" t="s">
        <v>457</v>
      </c>
      <c r="C268" s="12" t="s">
        <v>458</v>
      </c>
      <c r="D268" s="22" t="s">
        <v>12</v>
      </c>
      <c r="E268" s="16">
        <v>7</v>
      </c>
      <c r="F268" s="16"/>
      <c r="G268" s="62"/>
    </row>
    <row r="269" spans="1:7" ht="13.5" thickBot="1" x14ac:dyDescent="0.25">
      <c r="A269" s="33"/>
      <c r="B269" s="13" t="s">
        <v>459</v>
      </c>
      <c r="C269" s="12" t="s">
        <v>460</v>
      </c>
      <c r="D269" s="22" t="s">
        <v>12</v>
      </c>
      <c r="E269" s="16">
        <v>25</v>
      </c>
      <c r="F269" s="16"/>
      <c r="G269" s="62"/>
    </row>
    <row r="270" spans="1:7" ht="13.5" thickBot="1" x14ac:dyDescent="0.25">
      <c r="A270" s="33"/>
      <c r="B270" s="13" t="s">
        <v>461</v>
      </c>
      <c r="C270" s="12" t="s">
        <v>462</v>
      </c>
      <c r="D270" s="22" t="s">
        <v>12</v>
      </c>
      <c r="E270" s="16">
        <v>34</v>
      </c>
      <c r="F270" s="16"/>
      <c r="G270" s="62"/>
    </row>
    <row r="271" spans="1:7" ht="13.5" thickBot="1" x14ac:dyDescent="0.25">
      <c r="A271" s="33"/>
      <c r="B271" s="13" t="s">
        <v>463</v>
      </c>
      <c r="C271" s="12" t="s">
        <v>464</v>
      </c>
      <c r="D271" s="37" t="s">
        <v>412</v>
      </c>
      <c r="E271" s="16">
        <v>1</v>
      </c>
      <c r="F271" s="15"/>
      <c r="G271" s="62"/>
    </row>
    <row r="272" spans="1:7" ht="13.5" thickBot="1" x14ac:dyDescent="0.25">
      <c r="A272" s="33"/>
      <c r="B272" s="13" t="s">
        <v>465</v>
      </c>
      <c r="C272" s="12" t="s">
        <v>466</v>
      </c>
      <c r="D272" s="22" t="s">
        <v>12</v>
      </c>
      <c r="E272" s="16">
        <v>37</v>
      </c>
      <c r="F272" s="16"/>
      <c r="G272" s="62"/>
    </row>
    <row r="273" spans="1:7" ht="13.5" thickBot="1" x14ac:dyDescent="0.25">
      <c r="A273" s="33"/>
      <c r="B273" s="13" t="s">
        <v>467</v>
      </c>
      <c r="C273" s="12" t="s">
        <v>468</v>
      </c>
      <c r="D273" s="22" t="s">
        <v>12</v>
      </c>
      <c r="E273" s="16">
        <v>2</v>
      </c>
      <c r="F273" s="16"/>
      <c r="G273" s="62"/>
    </row>
    <row r="274" spans="1:7" ht="13.5" thickBot="1" x14ac:dyDescent="0.25">
      <c r="A274" s="33"/>
      <c r="B274" s="13" t="s">
        <v>469</v>
      </c>
      <c r="C274" s="12" t="s">
        <v>470</v>
      </c>
      <c r="D274" s="22" t="s">
        <v>12</v>
      </c>
      <c r="E274" s="16">
        <v>9</v>
      </c>
      <c r="F274" s="16"/>
      <c r="G274" s="62"/>
    </row>
    <row r="275" spans="1:7" ht="13.5" thickBot="1" x14ac:dyDescent="0.25">
      <c r="A275" s="33"/>
      <c r="B275" s="13" t="s">
        <v>471</v>
      </c>
      <c r="C275" s="12" t="s">
        <v>472</v>
      </c>
      <c r="D275" s="22" t="s">
        <v>12</v>
      </c>
      <c r="E275" s="16">
        <v>28</v>
      </c>
      <c r="F275" s="16"/>
      <c r="G275" s="62"/>
    </row>
    <row r="276" spans="1:7" ht="13.5" thickBot="1" x14ac:dyDescent="0.25">
      <c r="A276" s="33"/>
      <c r="B276" s="13" t="s">
        <v>473</v>
      </c>
      <c r="C276" s="12" t="s">
        <v>474</v>
      </c>
      <c r="D276" s="22" t="s">
        <v>12</v>
      </c>
      <c r="E276" s="16">
        <v>12</v>
      </c>
      <c r="F276" s="16"/>
      <c r="G276" s="62"/>
    </row>
    <row r="277" spans="1:7" ht="13.5" thickBot="1" x14ac:dyDescent="0.25">
      <c r="A277" s="13" t="s">
        <v>34</v>
      </c>
      <c r="B277" s="33"/>
      <c r="C277" s="12" t="s">
        <v>475</v>
      </c>
      <c r="D277" s="36"/>
      <c r="E277" s="27"/>
      <c r="F277" s="27"/>
      <c r="G277" s="62"/>
    </row>
    <row r="278" spans="1:7" ht="13.5" thickBot="1" x14ac:dyDescent="0.25">
      <c r="A278" s="33"/>
      <c r="B278" s="13" t="s">
        <v>476</v>
      </c>
      <c r="C278" s="12" t="s">
        <v>477</v>
      </c>
      <c r="D278" s="22" t="s">
        <v>12</v>
      </c>
      <c r="E278" s="16">
        <v>16</v>
      </c>
      <c r="F278" s="16"/>
      <c r="G278" s="62"/>
    </row>
    <row r="279" spans="1:7" ht="13.5" thickBot="1" x14ac:dyDescent="0.25">
      <c r="A279" s="33"/>
      <c r="B279" s="13" t="s">
        <v>478</v>
      </c>
      <c r="C279" s="12" t="s">
        <v>479</v>
      </c>
      <c r="D279" s="22" t="s">
        <v>12</v>
      </c>
      <c r="E279" s="16">
        <v>69</v>
      </c>
      <c r="F279" s="16"/>
      <c r="G279" s="62"/>
    </row>
    <row r="280" spans="1:7" ht="13.5" thickBot="1" x14ac:dyDescent="0.25">
      <c r="A280" s="33"/>
      <c r="B280" s="13" t="s">
        <v>480</v>
      </c>
      <c r="C280" s="12" t="s">
        <v>481</v>
      </c>
      <c r="D280" s="22" t="s">
        <v>12</v>
      </c>
      <c r="E280" s="15">
        <v>106</v>
      </c>
      <c r="F280" s="16"/>
      <c r="G280" s="62"/>
    </row>
    <row r="281" spans="1:7" ht="13.5" thickBot="1" x14ac:dyDescent="0.25">
      <c r="A281" s="33"/>
      <c r="B281" s="13" t="s">
        <v>482</v>
      </c>
      <c r="C281" s="12" t="s">
        <v>483</v>
      </c>
      <c r="D281" s="22" t="s">
        <v>12</v>
      </c>
      <c r="E281" s="16">
        <v>2</v>
      </c>
      <c r="F281" s="16"/>
      <c r="G281" s="62"/>
    </row>
    <row r="282" spans="1:7" ht="13.5" thickBot="1" x14ac:dyDescent="0.25">
      <c r="A282" s="33"/>
      <c r="B282" s="13" t="s">
        <v>484</v>
      </c>
      <c r="C282" s="12" t="s">
        <v>485</v>
      </c>
      <c r="D282" s="22" t="s">
        <v>12</v>
      </c>
      <c r="E282" s="16">
        <v>21</v>
      </c>
      <c r="F282" s="16"/>
      <c r="G282" s="62"/>
    </row>
    <row r="283" spans="1:7" ht="13.5" thickBot="1" x14ac:dyDescent="0.25">
      <c r="A283" s="33"/>
      <c r="B283" s="13" t="s">
        <v>486</v>
      </c>
      <c r="C283" s="12" t="s">
        <v>487</v>
      </c>
      <c r="D283" s="22" t="s">
        <v>12</v>
      </c>
      <c r="E283" s="16">
        <v>5</v>
      </c>
      <c r="F283" s="16"/>
      <c r="G283" s="62"/>
    </row>
    <row r="284" spans="1:7" ht="13.5" thickBot="1" x14ac:dyDescent="0.25">
      <c r="A284" s="33"/>
      <c r="B284" s="13" t="s">
        <v>488</v>
      </c>
      <c r="C284" s="12" t="s">
        <v>489</v>
      </c>
      <c r="D284" s="22" t="s">
        <v>12</v>
      </c>
      <c r="E284" s="16">
        <v>5</v>
      </c>
      <c r="F284" s="16"/>
      <c r="G284" s="62"/>
    </row>
    <row r="285" spans="1:7" ht="13.5" thickBot="1" x14ac:dyDescent="0.25">
      <c r="A285" s="33"/>
      <c r="B285" s="13" t="s">
        <v>490</v>
      </c>
      <c r="C285" s="12" t="s">
        <v>491</v>
      </c>
      <c r="D285" s="22" t="s">
        <v>12</v>
      </c>
      <c r="E285" s="16">
        <v>28</v>
      </c>
      <c r="F285" s="16"/>
      <c r="G285" s="62"/>
    </row>
    <row r="286" spans="1:7" ht="13.5" thickBot="1" x14ac:dyDescent="0.25">
      <c r="A286" s="33"/>
      <c r="B286" s="13" t="s">
        <v>492</v>
      </c>
      <c r="C286" s="12" t="s">
        <v>493</v>
      </c>
      <c r="D286" s="22" t="s">
        <v>494</v>
      </c>
      <c r="E286" s="16">
        <v>1.8</v>
      </c>
      <c r="F286" s="16"/>
      <c r="G286" s="62"/>
    </row>
    <row r="287" spans="1:7" ht="13.5" thickBot="1" x14ac:dyDescent="0.25">
      <c r="A287" s="13" t="s">
        <v>95</v>
      </c>
      <c r="B287" s="13" t="s">
        <v>495</v>
      </c>
      <c r="C287" s="12" t="s">
        <v>496</v>
      </c>
      <c r="D287" s="22" t="s">
        <v>12</v>
      </c>
      <c r="E287" s="15">
        <v>168</v>
      </c>
      <c r="F287" s="16"/>
      <c r="G287" s="62"/>
    </row>
    <row r="288" spans="1:7" ht="13.5" thickBot="1" x14ac:dyDescent="0.25">
      <c r="A288" s="13" t="s">
        <v>97</v>
      </c>
      <c r="B288" s="13" t="s">
        <v>497</v>
      </c>
      <c r="C288" s="12" t="s">
        <v>498</v>
      </c>
      <c r="D288" s="22" t="s">
        <v>12</v>
      </c>
      <c r="E288" s="16">
        <v>26</v>
      </c>
      <c r="F288" s="16"/>
      <c r="G288" s="62"/>
    </row>
    <row r="289" spans="1:7" ht="13.5" thickBot="1" x14ac:dyDescent="0.25">
      <c r="A289" s="13" t="s">
        <v>99</v>
      </c>
      <c r="B289" s="33"/>
      <c r="C289" s="12" t="s">
        <v>499</v>
      </c>
      <c r="D289" s="36"/>
      <c r="E289" s="27"/>
      <c r="F289" s="27"/>
      <c r="G289" s="62"/>
    </row>
    <row r="290" spans="1:7" ht="13.5" thickBot="1" x14ac:dyDescent="0.25">
      <c r="A290" s="33"/>
      <c r="B290" s="13" t="s">
        <v>500</v>
      </c>
      <c r="C290" s="39" t="s">
        <v>501</v>
      </c>
      <c r="D290" s="22" t="s">
        <v>407</v>
      </c>
      <c r="E290" s="15">
        <v>140</v>
      </c>
      <c r="F290" s="16"/>
      <c r="G290" s="62"/>
    </row>
    <row r="291" spans="1:7" ht="26.25" thickBot="1" x14ac:dyDescent="0.25">
      <c r="A291" s="33"/>
      <c r="B291" s="13" t="s">
        <v>502</v>
      </c>
      <c r="C291" s="19" t="s">
        <v>503</v>
      </c>
      <c r="D291" s="22" t="s">
        <v>407</v>
      </c>
      <c r="E291" s="16">
        <v>73</v>
      </c>
      <c r="F291" s="16"/>
      <c r="G291" s="62"/>
    </row>
    <row r="292" spans="1:7" ht="13.5" thickBot="1" x14ac:dyDescent="0.25">
      <c r="A292" s="13" t="s">
        <v>101</v>
      </c>
      <c r="B292" s="33"/>
      <c r="C292" s="12" t="s">
        <v>504</v>
      </c>
      <c r="D292" s="36"/>
      <c r="E292" s="27"/>
      <c r="F292" s="27"/>
      <c r="G292" s="62"/>
    </row>
    <row r="293" spans="1:7" ht="13.5" thickBot="1" x14ac:dyDescent="0.25">
      <c r="A293" s="33"/>
      <c r="B293" s="13" t="s">
        <v>505</v>
      </c>
      <c r="C293" s="40" t="s">
        <v>506</v>
      </c>
      <c r="D293" s="22" t="s">
        <v>407</v>
      </c>
      <c r="E293" s="16">
        <v>89</v>
      </c>
      <c r="F293" s="16"/>
      <c r="G293" s="62"/>
    </row>
    <row r="294" spans="1:7" ht="26.25" thickBot="1" x14ac:dyDescent="0.25">
      <c r="A294" s="33"/>
      <c r="B294" s="13" t="s">
        <v>507</v>
      </c>
      <c r="C294" s="41" t="s">
        <v>508</v>
      </c>
      <c r="D294" s="22" t="s">
        <v>407</v>
      </c>
      <c r="E294" s="15">
        <v>143</v>
      </c>
      <c r="F294" s="16"/>
      <c r="G294" s="62"/>
    </row>
    <row r="295" spans="1:7" ht="13.5" thickBot="1" x14ac:dyDescent="0.25">
      <c r="A295" s="33"/>
      <c r="B295" s="33"/>
      <c r="C295" s="29"/>
      <c r="D295" s="36"/>
      <c r="E295" s="27"/>
      <c r="F295" s="27"/>
      <c r="G295" s="86">
        <f>SUM(G246:G294)</f>
        <v>0</v>
      </c>
    </row>
    <row r="296" spans="1:7" ht="26.25" thickBot="1" x14ac:dyDescent="0.25">
      <c r="A296" s="33"/>
      <c r="B296" s="33"/>
      <c r="C296" s="42" t="s">
        <v>509</v>
      </c>
      <c r="D296" s="36"/>
      <c r="E296" s="27"/>
      <c r="F296" s="27"/>
      <c r="G296" s="62"/>
    </row>
    <row r="297" spans="1:7" ht="13.5" thickBot="1" x14ac:dyDescent="0.25">
      <c r="A297" s="13" t="s">
        <v>37</v>
      </c>
      <c r="B297" s="13" t="s">
        <v>510</v>
      </c>
      <c r="C297" s="12" t="s">
        <v>511</v>
      </c>
      <c r="D297" s="22" t="s">
        <v>407</v>
      </c>
      <c r="E297" s="15">
        <v>974</v>
      </c>
      <c r="F297" s="16"/>
      <c r="G297" s="62"/>
    </row>
    <row r="298" spans="1:7" ht="13.5" thickBot="1" x14ac:dyDescent="0.25">
      <c r="A298" s="13" t="s">
        <v>40</v>
      </c>
      <c r="B298" s="13" t="s">
        <v>512</v>
      </c>
      <c r="C298" s="28" t="s">
        <v>513</v>
      </c>
      <c r="D298" s="22" t="s">
        <v>407</v>
      </c>
      <c r="E298" s="15">
        <v>348</v>
      </c>
      <c r="F298" s="16"/>
      <c r="G298" s="62"/>
    </row>
    <row r="299" spans="1:7" ht="26.25" thickBot="1" x14ac:dyDescent="0.25">
      <c r="A299" s="43" t="s">
        <v>43</v>
      </c>
      <c r="B299" s="13" t="s">
        <v>514</v>
      </c>
      <c r="C299" s="44" t="s">
        <v>515</v>
      </c>
      <c r="D299" s="22" t="s">
        <v>407</v>
      </c>
      <c r="E299" s="15">
        <v>974</v>
      </c>
      <c r="F299" s="16"/>
      <c r="G299" s="62"/>
    </row>
    <row r="300" spans="1:7" ht="13.5" thickBot="1" x14ac:dyDescent="0.25">
      <c r="A300" s="13" t="s">
        <v>51</v>
      </c>
      <c r="B300" s="13" t="s">
        <v>516</v>
      </c>
      <c r="C300" s="12" t="s">
        <v>517</v>
      </c>
      <c r="D300" s="22" t="s">
        <v>407</v>
      </c>
      <c r="E300" s="16">
        <v>32</v>
      </c>
      <c r="F300" s="16"/>
      <c r="G300" s="62"/>
    </row>
    <row r="301" spans="1:7" ht="26.25" thickBot="1" x14ac:dyDescent="0.25">
      <c r="A301" s="13" t="s">
        <v>9</v>
      </c>
      <c r="B301" s="33"/>
      <c r="C301" s="19" t="s">
        <v>518</v>
      </c>
      <c r="D301" s="36"/>
      <c r="E301" s="27"/>
      <c r="F301" s="27"/>
      <c r="G301" s="62"/>
    </row>
    <row r="302" spans="1:7" ht="26.25" thickBot="1" x14ac:dyDescent="0.25">
      <c r="A302" s="33"/>
      <c r="B302" s="13" t="s">
        <v>519</v>
      </c>
      <c r="C302" s="19" t="s">
        <v>520</v>
      </c>
      <c r="D302" s="22" t="s">
        <v>12</v>
      </c>
      <c r="E302" s="16">
        <v>6</v>
      </c>
      <c r="F302" s="15"/>
      <c r="G302" s="62"/>
    </row>
    <row r="303" spans="1:7" ht="26.25" thickBot="1" x14ac:dyDescent="0.25">
      <c r="A303" s="33"/>
      <c r="B303" s="13" t="s">
        <v>521</v>
      </c>
      <c r="C303" s="19" t="s">
        <v>522</v>
      </c>
      <c r="D303" s="22" t="s">
        <v>12</v>
      </c>
      <c r="E303" s="16">
        <v>6</v>
      </c>
      <c r="F303" s="15"/>
      <c r="G303" s="62"/>
    </row>
    <row r="304" spans="1:7" ht="13.5" thickBot="1" x14ac:dyDescent="0.25">
      <c r="A304" s="33"/>
      <c r="B304" s="13" t="s">
        <v>523</v>
      </c>
      <c r="C304" s="12" t="s">
        <v>524</v>
      </c>
      <c r="D304" s="22" t="s">
        <v>12</v>
      </c>
      <c r="E304" s="16">
        <v>2</v>
      </c>
      <c r="F304" s="15"/>
      <c r="G304" s="62"/>
    </row>
    <row r="305" spans="1:7" ht="13.5" thickBot="1" x14ac:dyDescent="0.25">
      <c r="A305" s="33"/>
      <c r="B305" s="13" t="s">
        <v>525</v>
      </c>
      <c r="C305" s="12" t="s">
        <v>526</v>
      </c>
      <c r="D305" s="22" t="s">
        <v>12</v>
      </c>
      <c r="E305" s="16">
        <v>16</v>
      </c>
      <c r="F305" s="15"/>
      <c r="G305" s="62"/>
    </row>
    <row r="306" spans="1:7" ht="13.5" thickBot="1" x14ac:dyDescent="0.25">
      <c r="A306" s="33"/>
      <c r="B306" s="13" t="s">
        <v>527</v>
      </c>
      <c r="C306" s="12" t="s">
        <v>528</v>
      </c>
      <c r="D306" s="22" t="s">
        <v>12</v>
      </c>
      <c r="E306" s="16">
        <v>22</v>
      </c>
      <c r="F306" s="15"/>
      <c r="G306" s="62"/>
    </row>
    <row r="307" spans="1:7" ht="13.5" thickBot="1" x14ac:dyDescent="0.25">
      <c r="A307" s="33"/>
      <c r="B307" s="13" t="s">
        <v>529</v>
      </c>
      <c r="C307" s="12" t="s">
        <v>530</v>
      </c>
      <c r="D307" s="22" t="s">
        <v>12</v>
      </c>
      <c r="E307" s="16">
        <v>10</v>
      </c>
      <c r="F307" s="15"/>
      <c r="G307" s="62"/>
    </row>
    <row r="308" spans="1:7" ht="13.5" thickBot="1" x14ac:dyDescent="0.25">
      <c r="A308" s="45" t="s">
        <v>13</v>
      </c>
      <c r="B308" s="13" t="s">
        <v>531</v>
      </c>
      <c r="C308" s="12" t="s">
        <v>532</v>
      </c>
      <c r="D308" s="22" t="s">
        <v>12</v>
      </c>
      <c r="E308" s="16">
        <v>30</v>
      </c>
      <c r="F308" s="16"/>
      <c r="G308" s="62"/>
    </row>
    <row r="309" spans="1:7" ht="13.5" thickBot="1" x14ac:dyDescent="0.25">
      <c r="A309" s="13" t="s">
        <v>16</v>
      </c>
      <c r="B309" s="13" t="s">
        <v>533</v>
      </c>
      <c r="C309" s="12" t="s">
        <v>534</v>
      </c>
      <c r="D309" s="22" t="s">
        <v>12</v>
      </c>
      <c r="E309" s="16">
        <v>32</v>
      </c>
      <c r="F309" s="16"/>
      <c r="G309" s="62"/>
    </row>
    <row r="310" spans="1:7" ht="13.5" thickBot="1" x14ac:dyDescent="0.25">
      <c r="A310" s="13" t="s">
        <v>19</v>
      </c>
      <c r="B310" s="13" t="s">
        <v>535</v>
      </c>
      <c r="C310" s="12" t="s">
        <v>536</v>
      </c>
      <c r="D310" s="22" t="s">
        <v>12</v>
      </c>
      <c r="E310" s="16">
        <v>34</v>
      </c>
      <c r="F310" s="16"/>
      <c r="G310" s="62"/>
    </row>
    <row r="311" spans="1:7" ht="26.25" thickBot="1" x14ac:dyDescent="0.25">
      <c r="A311" s="13" t="s">
        <v>22</v>
      </c>
      <c r="B311" s="13" t="s">
        <v>537</v>
      </c>
      <c r="C311" s="19" t="s">
        <v>538</v>
      </c>
      <c r="D311" s="22" t="s">
        <v>494</v>
      </c>
      <c r="E311" s="16">
        <v>68</v>
      </c>
      <c r="F311" s="16"/>
      <c r="G311" s="62"/>
    </row>
    <row r="312" spans="1:7" ht="26.25" thickBot="1" x14ac:dyDescent="0.25">
      <c r="A312" s="13" t="s">
        <v>25</v>
      </c>
      <c r="B312" s="13" t="s">
        <v>539</v>
      </c>
      <c r="C312" s="19" t="s">
        <v>540</v>
      </c>
      <c r="D312" s="22" t="s">
        <v>12</v>
      </c>
      <c r="E312" s="16">
        <v>32</v>
      </c>
      <c r="F312" s="16"/>
      <c r="G312" s="62"/>
    </row>
    <row r="313" spans="1:7" ht="26.25" thickBot="1" x14ac:dyDescent="0.25">
      <c r="A313" s="13" t="s">
        <v>28</v>
      </c>
      <c r="B313" s="13" t="s">
        <v>541</v>
      </c>
      <c r="C313" s="19" t="s">
        <v>542</v>
      </c>
      <c r="D313" s="22" t="s">
        <v>12</v>
      </c>
      <c r="E313" s="16">
        <v>16</v>
      </c>
      <c r="F313" s="16"/>
      <c r="G313" s="62"/>
    </row>
    <row r="314" spans="1:7" ht="13.5" thickBot="1" x14ac:dyDescent="0.25">
      <c r="A314" s="13" t="s">
        <v>31</v>
      </c>
      <c r="B314" s="13" t="s">
        <v>543</v>
      </c>
      <c r="C314" s="12" t="s">
        <v>544</v>
      </c>
      <c r="D314" s="22" t="s">
        <v>12</v>
      </c>
      <c r="E314" s="16">
        <v>18</v>
      </c>
      <c r="F314" s="16"/>
      <c r="G314" s="62"/>
    </row>
    <row r="315" spans="1:7" ht="13.5" thickBot="1" x14ac:dyDescent="0.25">
      <c r="A315" s="33"/>
      <c r="B315" s="33"/>
      <c r="C315" s="29"/>
      <c r="D315" s="36"/>
      <c r="E315" s="27"/>
      <c r="F315" s="27"/>
      <c r="G315" s="86">
        <f>SUM(G297:G314)</f>
        <v>0</v>
      </c>
    </row>
    <row r="316" spans="1:7" ht="13.5" thickBot="1" x14ac:dyDescent="0.25">
      <c r="A316" s="33"/>
      <c r="B316" s="33"/>
      <c r="C316" s="9" t="s">
        <v>545</v>
      </c>
      <c r="D316" s="36"/>
      <c r="E316" s="27"/>
      <c r="F316" s="27"/>
      <c r="G316" s="62"/>
    </row>
    <row r="317" spans="1:7" ht="26.25" thickBot="1" x14ac:dyDescent="0.25">
      <c r="A317" s="13" t="s">
        <v>37</v>
      </c>
      <c r="B317" s="13" t="s">
        <v>546</v>
      </c>
      <c r="C317" s="19" t="s">
        <v>547</v>
      </c>
      <c r="D317" s="22" t="s">
        <v>407</v>
      </c>
      <c r="E317" s="16">
        <v>147</v>
      </c>
      <c r="F317" s="16"/>
      <c r="G317" s="62"/>
    </row>
    <row r="318" spans="1:7" ht="26.25" thickBot="1" x14ac:dyDescent="0.25">
      <c r="A318" s="13" t="s">
        <v>40</v>
      </c>
      <c r="B318" s="13" t="s">
        <v>548</v>
      </c>
      <c r="C318" s="19" t="s">
        <v>549</v>
      </c>
      <c r="D318" s="37" t="s">
        <v>412</v>
      </c>
      <c r="E318" s="16">
        <v>4</v>
      </c>
      <c r="F318" s="16"/>
      <c r="G318" s="62"/>
    </row>
    <row r="319" spans="1:7" ht="26.25" thickBot="1" x14ac:dyDescent="0.25">
      <c r="A319" s="13" t="s">
        <v>43</v>
      </c>
      <c r="B319" s="13" t="s">
        <v>550</v>
      </c>
      <c r="C319" s="19" t="s">
        <v>551</v>
      </c>
      <c r="D319" s="37" t="s">
        <v>412</v>
      </c>
      <c r="E319" s="16">
        <v>4</v>
      </c>
      <c r="F319" s="16"/>
      <c r="G319" s="62"/>
    </row>
    <row r="320" spans="1:7" ht="13.5" thickBot="1" x14ac:dyDescent="0.25">
      <c r="A320" s="13" t="s">
        <v>51</v>
      </c>
      <c r="B320" s="13" t="s">
        <v>552</v>
      </c>
      <c r="C320" s="12" t="s">
        <v>553</v>
      </c>
      <c r="D320" s="22" t="s">
        <v>12</v>
      </c>
      <c r="E320" s="16">
        <v>4</v>
      </c>
      <c r="F320" s="16"/>
      <c r="G320" s="62"/>
    </row>
    <row r="321" spans="1:7" ht="13.5" thickBot="1" x14ac:dyDescent="0.25">
      <c r="A321" s="13" t="s">
        <v>9</v>
      </c>
      <c r="B321" s="13" t="s">
        <v>554</v>
      </c>
      <c r="C321" s="12" t="s">
        <v>555</v>
      </c>
      <c r="D321" s="22" t="s">
        <v>382</v>
      </c>
      <c r="E321" s="16">
        <v>3.6</v>
      </c>
      <c r="F321" s="16"/>
      <c r="G321" s="62"/>
    </row>
    <row r="322" spans="1:7" ht="39" thickBot="1" x14ac:dyDescent="0.25">
      <c r="A322" s="13" t="s">
        <v>13</v>
      </c>
      <c r="B322" s="13" t="s">
        <v>556</v>
      </c>
      <c r="C322" s="19" t="s">
        <v>557</v>
      </c>
      <c r="D322" s="22" t="s">
        <v>382</v>
      </c>
      <c r="E322" s="16">
        <v>2.8</v>
      </c>
      <c r="F322" s="27"/>
      <c r="G322" s="62"/>
    </row>
    <row r="323" spans="1:7" ht="13.5" thickBot="1" x14ac:dyDescent="0.25">
      <c r="A323" s="13" t="s">
        <v>16</v>
      </c>
      <c r="B323" s="13" t="s">
        <v>558</v>
      </c>
      <c r="C323" s="12" t="s">
        <v>559</v>
      </c>
      <c r="D323" s="22" t="s">
        <v>402</v>
      </c>
      <c r="E323" s="16">
        <v>25.6</v>
      </c>
      <c r="F323" s="16"/>
      <c r="G323" s="62"/>
    </row>
    <row r="324" spans="1:7" ht="13.5" thickBot="1" x14ac:dyDescent="0.25">
      <c r="A324" s="13" t="s">
        <v>19</v>
      </c>
      <c r="B324" s="13" t="s">
        <v>560</v>
      </c>
      <c r="C324" s="12" t="s">
        <v>544</v>
      </c>
      <c r="D324" s="22" t="s">
        <v>12</v>
      </c>
      <c r="E324" s="16">
        <v>8</v>
      </c>
      <c r="F324" s="16"/>
      <c r="G324" s="62"/>
    </row>
    <row r="325" spans="1:7" ht="51.75" thickBot="1" x14ac:dyDescent="0.25">
      <c r="A325" s="13" t="s">
        <v>22</v>
      </c>
      <c r="B325" s="13" t="s">
        <v>561</v>
      </c>
      <c r="C325" s="19" t="s">
        <v>562</v>
      </c>
      <c r="D325" s="22" t="s">
        <v>407</v>
      </c>
      <c r="E325" s="16">
        <v>50</v>
      </c>
      <c r="F325" s="16"/>
      <c r="G325" s="62"/>
    </row>
    <row r="326" spans="1:7" ht="13.5" thickBot="1" x14ac:dyDescent="0.25">
      <c r="A326" s="33"/>
      <c r="B326" s="33"/>
      <c r="C326" s="29"/>
      <c r="D326" s="36"/>
      <c r="E326" s="27"/>
      <c r="F326" s="27"/>
      <c r="G326" s="86">
        <f>SUM(G317:G325)</f>
        <v>0</v>
      </c>
    </row>
    <row r="327" spans="1:7" ht="13.5" thickBot="1" x14ac:dyDescent="0.25">
      <c r="A327" s="33"/>
      <c r="B327" s="33"/>
      <c r="C327" s="9" t="s">
        <v>563</v>
      </c>
      <c r="D327" s="36"/>
      <c r="E327" s="27"/>
      <c r="F327" s="27"/>
      <c r="G327" s="62"/>
    </row>
    <row r="328" spans="1:7" ht="13.5" thickBot="1" x14ac:dyDescent="0.25">
      <c r="A328" s="33"/>
      <c r="B328" s="13" t="s">
        <v>564</v>
      </c>
      <c r="C328" s="12" t="s">
        <v>565</v>
      </c>
      <c r="D328" s="22" t="s">
        <v>407</v>
      </c>
      <c r="E328" s="15">
        <v>106</v>
      </c>
      <c r="F328" s="16"/>
      <c r="G328" s="62"/>
    </row>
    <row r="329" spans="1:7" ht="26.25" thickBot="1" x14ac:dyDescent="0.25">
      <c r="A329" s="33"/>
      <c r="B329" s="13" t="s">
        <v>566</v>
      </c>
      <c r="C329" s="19" t="s">
        <v>567</v>
      </c>
      <c r="D329" s="22" t="s">
        <v>12</v>
      </c>
      <c r="E329" s="16">
        <v>2</v>
      </c>
      <c r="F329" s="16"/>
      <c r="G329" s="62"/>
    </row>
    <row r="330" spans="1:7" ht="13.5" thickBot="1" x14ac:dyDescent="0.25">
      <c r="A330" s="33"/>
      <c r="B330" s="13" t="s">
        <v>568</v>
      </c>
      <c r="C330" s="12" t="s">
        <v>569</v>
      </c>
      <c r="D330" s="22" t="s">
        <v>12</v>
      </c>
      <c r="E330" s="16">
        <v>2</v>
      </c>
      <c r="F330" s="16"/>
      <c r="G330" s="62"/>
    </row>
    <row r="331" spans="1:7" ht="13.5" thickBot="1" x14ac:dyDescent="0.25">
      <c r="A331" s="33"/>
      <c r="B331" s="13" t="s">
        <v>570</v>
      </c>
      <c r="C331" s="12" t="s">
        <v>571</v>
      </c>
      <c r="D331" s="22" t="s">
        <v>382</v>
      </c>
      <c r="E331" s="16">
        <v>1.8</v>
      </c>
      <c r="F331" s="16"/>
      <c r="G331" s="62"/>
    </row>
    <row r="332" spans="1:7" ht="13.5" thickBot="1" x14ac:dyDescent="0.25">
      <c r="A332" s="33"/>
      <c r="B332" s="13" t="s">
        <v>572</v>
      </c>
      <c r="C332" s="12" t="s">
        <v>573</v>
      </c>
      <c r="D332" s="22" t="s">
        <v>382</v>
      </c>
      <c r="E332" s="16">
        <v>1.4</v>
      </c>
      <c r="F332" s="16"/>
      <c r="G332" s="62"/>
    </row>
    <row r="333" spans="1:7" ht="13.5" thickBot="1" x14ac:dyDescent="0.25">
      <c r="A333" s="33"/>
      <c r="B333" s="13" t="s">
        <v>574</v>
      </c>
      <c r="C333" s="12" t="s">
        <v>575</v>
      </c>
      <c r="D333" s="37" t="s">
        <v>402</v>
      </c>
      <c r="E333" s="16">
        <v>12.8</v>
      </c>
      <c r="F333" s="16"/>
      <c r="G333" s="62"/>
    </row>
    <row r="334" spans="1:7" ht="13.5" thickBot="1" x14ac:dyDescent="0.25">
      <c r="A334" s="33"/>
      <c r="B334" s="33"/>
      <c r="C334" s="29"/>
      <c r="D334" s="36"/>
      <c r="E334" s="27"/>
      <c r="F334" s="27"/>
      <c r="G334" s="86">
        <f>SUM(G328:G333)</f>
        <v>0</v>
      </c>
    </row>
    <row r="335" spans="1:7" ht="13.5" thickBot="1" x14ac:dyDescent="0.25">
      <c r="A335" s="33"/>
      <c r="B335" s="33"/>
      <c r="C335" s="9" t="s">
        <v>576</v>
      </c>
      <c r="D335" s="36"/>
      <c r="E335" s="27"/>
      <c r="F335" s="27"/>
      <c r="G335" s="62"/>
    </row>
    <row r="336" spans="1:7" ht="13.5" thickBot="1" x14ac:dyDescent="0.25">
      <c r="A336" s="13" t="s">
        <v>37</v>
      </c>
      <c r="B336" s="13" t="s">
        <v>577</v>
      </c>
      <c r="C336" s="12" t="s">
        <v>578</v>
      </c>
      <c r="D336" s="22" t="s">
        <v>12</v>
      </c>
      <c r="E336" s="16">
        <v>5</v>
      </c>
      <c r="F336" s="16"/>
      <c r="G336" s="62"/>
    </row>
    <row r="337" spans="1:7" ht="13.5" thickBot="1" x14ac:dyDescent="0.25">
      <c r="A337" s="13" t="s">
        <v>40</v>
      </c>
      <c r="B337" s="13" t="s">
        <v>579</v>
      </c>
      <c r="C337" s="12" t="s">
        <v>580</v>
      </c>
      <c r="D337" s="22" t="s">
        <v>12</v>
      </c>
      <c r="E337" s="16">
        <v>1</v>
      </c>
      <c r="F337" s="16"/>
      <c r="G337" s="62"/>
    </row>
    <row r="338" spans="1:7" ht="51.75" thickBot="1" x14ac:dyDescent="0.25">
      <c r="A338" s="43" t="s">
        <v>43</v>
      </c>
      <c r="B338" s="13" t="s">
        <v>581</v>
      </c>
      <c r="C338" s="19" t="s">
        <v>582</v>
      </c>
      <c r="D338" s="22" t="s">
        <v>407</v>
      </c>
      <c r="E338" s="15">
        <v>530</v>
      </c>
      <c r="F338" s="16"/>
      <c r="G338" s="62"/>
    </row>
    <row r="339" spans="1:7" ht="13.5" thickBot="1" x14ac:dyDescent="0.25">
      <c r="A339" s="13" t="s">
        <v>51</v>
      </c>
      <c r="B339" s="13" t="s">
        <v>583</v>
      </c>
      <c r="C339" s="12" t="s">
        <v>584</v>
      </c>
      <c r="D339" s="36"/>
      <c r="E339" s="27"/>
      <c r="F339" s="27"/>
      <c r="G339" s="62"/>
    </row>
    <row r="340" spans="1:7" ht="13.5" thickBot="1" x14ac:dyDescent="0.25">
      <c r="A340" s="33"/>
      <c r="B340" s="13" t="s">
        <v>585</v>
      </c>
      <c r="C340" s="12" t="s">
        <v>477</v>
      </c>
      <c r="D340" s="22" t="s">
        <v>12</v>
      </c>
      <c r="E340" s="16">
        <v>59</v>
      </c>
      <c r="F340" s="16"/>
      <c r="G340" s="62"/>
    </row>
    <row r="341" spans="1:7" ht="13.5" thickBot="1" x14ac:dyDescent="0.25">
      <c r="A341" s="33"/>
      <c r="B341" s="13" t="s">
        <v>586</v>
      </c>
      <c r="C341" s="12" t="s">
        <v>587</v>
      </c>
      <c r="D341" s="22" t="s">
        <v>12</v>
      </c>
      <c r="E341" s="16">
        <v>92</v>
      </c>
      <c r="F341" s="16"/>
      <c r="G341" s="62"/>
    </row>
    <row r="342" spans="1:7" ht="26.25" thickBot="1" x14ac:dyDescent="0.25">
      <c r="A342" s="33"/>
      <c r="B342" s="13" t="s">
        <v>588</v>
      </c>
      <c r="C342" s="19" t="s">
        <v>589</v>
      </c>
      <c r="D342" s="22" t="s">
        <v>12</v>
      </c>
      <c r="E342" s="16">
        <v>70</v>
      </c>
      <c r="F342" s="16"/>
      <c r="G342" s="62"/>
    </row>
    <row r="343" spans="1:7" ht="13.5" thickBot="1" x14ac:dyDescent="0.25">
      <c r="A343" s="33"/>
      <c r="B343" s="13" t="s">
        <v>590</v>
      </c>
      <c r="C343" s="12" t="s">
        <v>591</v>
      </c>
      <c r="D343" s="22" t="s">
        <v>12</v>
      </c>
      <c r="E343" s="16">
        <v>2</v>
      </c>
      <c r="F343" s="16"/>
      <c r="G343" s="62"/>
    </row>
    <row r="344" spans="1:7" ht="26.25" thickBot="1" x14ac:dyDescent="0.25">
      <c r="A344" s="13" t="s">
        <v>9</v>
      </c>
      <c r="B344" s="13" t="s">
        <v>592</v>
      </c>
      <c r="C344" s="19" t="s">
        <v>593</v>
      </c>
      <c r="D344" s="22" t="s">
        <v>407</v>
      </c>
      <c r="E344" s="15">
        <v>140</v>
      </c>
      <c r="F344" s="16"/>
      <c r="G344" s="62"/>
    </row>
    <row r="345" spans="1:7" ht="13.5" thickBot="1" x14ac:dyDescent="0.25">
      <c r="A345" s="13" t="s">
        <v>13</v>
      </c>
      <c r="B345" s="13" t="s">
        <v>594</v>
      </c>
      <c r="C345" s="12" t="s">
        <v>595</v>
      </c>
      <c r="D345" s="22" t="s">
        <v>12</v>
      </c>
      <c r="E345" s="16">
        <v>4</v>
      </c>
      <c r="F345" s="16"/>
      <c r="G345" s="62"/>
    </row>
    <row r="346" spans="1:7" ht="13.5" thickBot="1" x14ac:dyDescent="0.25">
      <c r="A346" s="33"/>
      <c r="B346" s="33"/>
      <c r="C346" s="29"/>
      <c r="D346" s="36"/>
      <c r="E346" s="27"/>
      <c r="F346" s="27"/>
      <c r="G346" s="86">
        <f>SUM(G336:G345)</f>
        <v>0</v>
      </c>
    </row>
    <row r="347" spans="1:7" ht="26.25" thickBot="1" x14ac:dyDescent="0.25">
      <c r="A347" s="33"/>
      <c r="B347" s="33"/>
      <c r="C347" s="46" t="s">
        <v>596</v>
      </c>
      <c r="D347" s="36"/>
      <c r="E347" s="27"/>
      <c r="F347" s="27"/>
      <c r="G347" s="62"/>
    </row>
    <row r="348" spans="1:7" ht="26.25" thickBot="1" x14ac:dyDescent="0.25">
      <c r="A348" s="13" t="s">
        <v>597</v>
      </c>
      <c r="B348" s="13" t="s">
        <v>598</v>
      </c>
      <c r="C348" s="19" t="s">
        <v>599</v>
      </c>
      <c r="D348" s="22" t="s">
        <v>7</v>
      </c>
      <c r="E348" s="16">
        <v>86</v>
      </c>
      <c r="F348" s="15"/>
      <c r="G348" s="62"/>
    </row>
    <row r="349" spans="1:7" ht="26.25" thickBot="1" x14ac:dyDescent="0.25">
      <c r="A349" s="13" t="s">
        <v>600</v>
      </c>
      <c r="B349" s="13" t="s">
        <v>601</v>
      </c>
      <c r="C349" s="19" t="s">
        <v>602</v>
      </c>
      <c r="D349" s="22" t="s">
        <v>7</v>
      </c>
      <c r="E349" s="16">
        <v>1</v>
      </c>
      <c r="F349" s="16"/>
      <c r="G349" s="62"/>
    </row>
    <row r="350" spans="1:7" ht="13.5" thickBot="1" x14ac:dyDescent="0.25">
      <c r="A350" s="47" t="s">
        <v>603</v>
      </c>
      <c r="B350" s="13" t="s">
        <v>604</v>
      </c>
      <c r="C350" s="12" t="s">
        <v>605</v>
      </c>
      <c r="D350" s="22" t="s">
        <v>7</v>
      </c>
      <c r="E350" s="16">
        <v>87</v>
      </c>
      <c r="F350" s="16"/>
      <c r="G350" s="62"/>
    </row>
    <row r="351" spans="1:7" ht="13.5" thickBot="1" x14ac:dyDescent="0.25">
      <c r="A351" s="13" t="s">
        <v>606</v>
      </c>
      <c r="B351" s="13" t="s">
        <v>607</v>
      </c>
      <c r="C351" s="12" t="s">
        <v>608</v>
      </c>
      <c r="D351" s="22" t="s">
        <v>7</v>
      </c>
      <c r="E351" s="16">
        <v>6</v>
      </c>
      <c r="F351" s="16"/>
      <c r="G351" s="62"/>
    </row>
    <row r="352" spans="1:7" ht="13.5" thickBot="1" x14ac:dyDescent="0.25">
      <c r="A352" s="13" t="s">
        <v>609</v>
      </c>
      <c r="B352" s="13" t="s">
        <v>610</v>
      </c>
      <c r="C352" s="12" t="s">
        <v>611</v>
      </c>
      <c r="D352" s="22" t="s">
        <v>7</v>
      </c>
      <c r="E352" s="16">
        <v>1</v>
      </c>
      <c r="F352" s="15"/>
      <c r="G352" s="62"/>
    </row>
    <row r="353" spans="1:7" ht="13.5" thickBot="1" x14ac:dyDescent="0.25">
      <c r="A353" s="47" t="s">
        <v>612</v>
      </c>
      <c r="B353" s="13" t="s">
        <v>613</v>
      </c>
      <c r="C353" s="12" t="s">
        <v>614</v>
      </c>
      <c r="D353" s="22" t="s">
        <v>7</v>
      </c>
      <c r="E353" s="16">
        <v>4</v>
      </c>
      <c r="F353" s="16"/>
      <c r="G353" s="62"/>
    </row>
    <row r="354" spans="1:7" ht="13.5" thickBot="1" x14ac:dyDescent="0.25">
      <c r="A354" s="13" t="s">
        <v>615</v>
      </c>
      <c r="B354" s="13" t="s">
        <v>616</v>
      </c>
      <c r="C354" s="12" t="s">
        <v>617</v>
      </c>
      <c r="D354" s="22" t="s">
        <v>112</v>
      </c>
      <c r="E354" s="15">
        <v>820</v>
      </c>
      <c r="F354" s="16"/>
      <c r="G354" s="62"/>
    </row>
    <row r="355" spans="1:7" ht="13.5" thickBot="1" x14ac:dyDescent="0.25">
      <c r="A355" s="33"/>
      <c r="B355" s="33"/>
      <c r="C355" s="29"/>
      <c r="D355" s="36"/>
      <c r="E355" s="27"/>
      <c r="F355" s="27"/>
      <c r="G355" s="87">
        <f>SUM(G348:G354)</f>
        <v>0</v>
      </c>
    </row>
    <row r="356" spans="1:7" ht="26.25" thickBot="1" x14ac:dyDescent="0.25">
      <c r="A356" s="33"/>
      <c r="B356" s="33"/>
      <c r="C356" s="46" t="s">
        <v>618</v>
      </c>
      <c r="D356" s="30"/>
      <c r="E356" s="48"/>
      <c r="F356" s="35"/>
      <c r="G356" s="68"/>
    </row>
    <row r="357" spans="1:7" ht="13.5" thickBot="1" x14ac:dyDescent="0.25">
      <c r="A357" s="13" t="s">
        <v>597</v>
      </c>
      <c r="B357" s="13" t="s">
        <v>616</v>
      </c>
      <c r="C357" s="12" t="s">
        <v>619</v>
      </c>
      <c r="D357" s="22" t="s">
        <v>112</v>
      </c>
      <c r="E357" s="16">
        <v>820</v>
      </c>
      <c r="F357" s="20"/>
      <c r="G357" s="62"/>
    </row>
    <row r="358" spans="1:7" ht="13.5" thickBot="1" x14ac:dyDescent="0.25">
      <c r="A358" s="13" t="s">
        <v>40</v>
      </c>
      <c r="B358" s="13" t="s">
        <v>620</v>
      </c>
      <c r="C358" s="12" t="s">
        <v>621</v>
      </c>
      <c r="D358" s="22" t="s">
        <v>112</v>
      </c>
      <c r="E358" s="16">
        <v>60</v>
      </c>
      <c r="F358" s="20"/>
      <c r="G358" s="62"/>
    </row>
    <row r="359" spans="1:7" ht="13.5" thickBot="1" x14ac:dyDescent="0.25">
      <c r="A359" s="13" t="s">
        <v>622</v>
      </c>
      <c r="B359" s="13" t="s">
        <v>623</v>
      </c>
      <c r="C359" s="12" t="s">
        <v>624</v>
      </c>
      <c r="D359" s="22" t="s">
        <v>7</v>
      </c>
      <c r="E359" s="16">
        <v>87</v>
      </c>
      <c r="F359" s="20"/>
      <c r="G359" s="62"/>
    </row>
    <row r="360" spans="1:7" ht="26.25" thickBot="1" x14ac:dyDescent="0.25">
      <c r="A360" s="13" t="s">
        <v>606</v>
      </c>
      <c r="B360" s="13" t="s">
        <v>625</v>
      </c>
      <c r="C360" s="19" t="s">
        <v>626</v>
      </c>
      <c r="D360" s="22" t="s">
        <v>7</v>
      </c>
      <c r="E360" s="16">
        <v>87</v>
      </c>
      <c r="F360" s="20"/>
      <c r="G360" s="62"/>
    </row>
    <row r="361" spans="1:7" ht="13.5" thickBot="1" x14ac:dyDescent="0.25">
      <c r="A361" s="13" t="s">
        <v>606</v>
      </c>
      <c r="B361" s="13" t="s">
        <v>627</v>
      </c>
      <c r="C361" s="12" t="s">
        <v>628</v>
      </c>
      <c r="D361" s="22" t="s">
        <v>7</v>
      </c>
      <c r="E361" s="16">
        <v>6</v>
      </c>
      <c r="F361" s="20"/>
      <c r="G361" s="62"/>
    </row>
    <row r="362" spans="1:7" ht="13.5" thickBot="1" x14ac:dyDescent="0.25">
      <c r="A362" s="13" t="s">
        <v>609</v>
      </c>
      <c r="B362" s="13" t="s">
        <v>629</v>
      </c>
      <c r="C362" s="12" t="s">
        <v>630</v>
      </c>
      <c r="D362" s="22" t="s">
        <v>7</v>
      </c>
      <c r="E362" s="16">
        <v>4</v>
      </c>
      <c r="F362" s="20"/>
      <c r="G362" s="62"/>
    </row>
    <row r="363" spans="1:7" ht="13.5" thickBot="1" x14ac:dyDescent="0.25">
      <c r="A363" s="13" t="s">
        <v>13</v>
      </c>
      <c r="B363" s="13" t="s">
        <v>631</v>
      </c>
      <c r="C363" s="12" t="s">
        <v>632</v>
      </c>
      <c r="D363" s="22" t="s">
        <v>7</v>
      </c>
      <c r="E363" s="16">
        <v>1</v>
      </c>
      <c r="F363" s="20"/>
      <c r="G363" s="62"/>
    </row>
    <row r="364" spans="1:7" ht="26.25" thickBot="1" x14ac:dyDescent="0.25">
      <c r="A364" s="13" t="s">
        <v>16</v>
      </c>
      <c r="B364" s="13" t="s">
        <v>633</v>
      </c>
      <c r="C364" s="19" t="s">
        <v>634</v>
      </c>
      <c r="D364" s="22" t="s">
        <v>635</v>
      </c>
      <c r="E364" s="16">
        <v>5</v>
      </c>
      <c r="F364" s="20"/>
      <c r="G364" s="62"/>
    </row>
    <row r="365" spans="1:7" ht="13.5" thickBot="1" x14ac:dyDescent="0.25">
      <c r="A365" s="13" t="s">
        <v>19</v>
      </c>
      <c r="B365" s="13" t="s">
        <v>636</v>
      </c>
      <c r="C365" s="12" t="s">
        <v>637</v>
      </c>
      <c r="D365" s="22" t="s">
        <v>635</v>
      </c>
      <c r="E365" s="16">
        <v>72</v>
      </c>
      <c r="F365" s="20"/>
      <c r="G365" s="62"/>
    </row>
    <row r="366" spans="1:7" ht="13.5" thickBot="1" x14ac:dyDescent="0.25">
      <c r="A366" s="89"/>
      <c r="B366" s="90"/>
      <c r="C366" s="90"/>
      <c r="D366" s="77"/>
      <c r="E366" s="77"/>
      <c r="F366" s="38"/>
      <c r="G366" s="79">
        <f>SUM(G357:G365)</f>
        <v>0</v>
      </c>
    </row>
    <row r="367" spans="1:7" ht="15.75" thickBot="1" x14ac:dyDescent="0.25">
      <c r="A367" s="88"/>
      <c r="B367" s="88"/>
      <c r="C367" s="102" t="s">
        <v>652</v>
      </c>
      <c r="D367" s="102"/>
      <c r="E367" s="102"/>
      <c r="F367" s="103"/>
      <c r="G367" s="94">
        <f>G366+G355+G346+G334+G326+G315+G295+G244</f>
        <v>0</v>
      </c>
    </row>
    <row r="368" spans="1:7" ht="13.5" thickBot="1" x14ac:dyDescent="0.25">
      <c r="A368" s="95" t="s">
        <v>657</v>
      </c>
      <c r="B368" s="95"/>
      <c r="C368" s="95"/>
    </row>
    <row r="369" spans="1:7" ht="13.5" thickBot="1" x14ac:dyDescent="0.25">
      <c r="A369" s="13" t="s">
        <v>37</v>
      </c>
      <c r="B369" s="13" t="s">
        <v>638</v>
      </c>
      <c r="C369" s="12" t="s">
        <v>639</v>
      </c>
      <c r="D369" s="37" t="s">
        <v>2</v>
      </c>
      <c r="E369" s="15">
        <v>865.5</v>
      </c>
      <c r="F369" s="21"/>
      <c r="G369" s="62"/>
    </row>
    <row r="370" spans="1:7" ht="13.5" thickBot="1" x14ac:dyDescent="0.25">
      <c r="A370" s="13" t="s">
        <v>600</v>
      </c>
      <c r="B370" s="13" t="s">
        <v>640</v>
      </c>
      <c r="C370" s="12" t="s">
        <v>641</v>
      </c>
      <c r="D370" s="37" t="s">
        <v>2</v>
      </c>
      <c r="E370" s="15">
        <v>865.5</v>
      </c>
      <c r="F370" s="21"/>
      <c r="G370" s="62"/>
    </row>
    <row r="371" spans="1:7" ht="13.5" thickBot="1" x14ac:dyDescent="0.25">
      <c r="A371" s="13" t="s">
        <v>622</v>
      </c>
      <c r="B371" s="13" t="s">
        <v>642</v>
      </c>
      <c r="C371" s="12" t="s">
        <v>643</v>
      </c>
      <c r="D371" s="37" t="s">
        <v>2</v>
      </c>
      <c r="E371" s="15">
        <v>450</v>
      </c>
      <c r="F371" s="21"/>
      <c r="G371" s="62"/>
    </row>
    <row r="372" spans="1:7" ht="13.5" thickBot="1" x14ac:dyDescent="0.25">
      <c r="A372" s="13" t="s">
        <v>51</v>
      </c>
      <c r="B372" s="13" t="s">
        <v>644</v>
      </c>
      <c r="C372" s="12" t="s">
        <v>645</v>
      </c>
      <c r="D372" s="37" t="s">
        <v>2</v>
      </c>
      <c r="E372" s="15">
        <v>220</v>
      </c>
      <c r="F372" s="20"/>
      <c r="G372" s="62"/>
    </row>
    <row r="373" spans="1:7" ht="15.75" thickBot="1" x14ac:dyDescent="0.25">
      <c r="A373" s="50"/>
      <c r="B373" s="50"/>
      <c r="C373" s="102" t="s">
        <v>653</v>
      </c>
      <c r="D373" s="102"/>
      <c r="E373" s="102"/>
      <c r="F373" s="103"/>
      <c r="G373" s="94">
        <f>SUM(G369:G372)</f>
        <v>0</v>
      </c>
    </row>
    <row r="374" spans="1:7" ht="13.5" thickBot="1" x14ac:dyDescent="0.25">
      <c r="A374" s="50"/>
      <c r="B374" s="50"/>
      <c r="C374" s="51"/>
      <c r="D374" s="52"/>
      <c r="E374" s="52"/>
      <c r="F374" s="53"/>
      <c r="G374" s="69"/>
    </row>
    <row r="375" spans="1:7" x14ac:dyDescent="0.2">
      <c r="A375" s="88"/>
      <c r="B375" s="88"/>
      <c r="C375" s="88"/>
      <c r="D375" s="52"/>
      <c r="E375" s="127" t="s">
        <v>654</v>
      </c>
      <c r="F375" s="128"/>
      <c r="G375" s="91">
        <f>G373+G367+G222+G197</f>
        <v>0</v>
      </c>
    </row>
    <row r="376" spans="1:7" x14ac:dyDescent="0.2">
      <c r="A376" s="88"/>
      <c r="B376" s="88"/>
      <c r="C376" s="88"/>
      <c r="D376" s="52"/>
      <c r="E376" s="125" t="s">
        <v>655</v>
      </c>
      <c r="F376" s="126"/>
      <c r="G376" s="92">
        <f>G375*0.2</f>
        <v>0</v>
      </c>
    </row>
    <row r="377" spans="1:7" ht="13.5" thickBot="1" x14ac:dyDescent="0.25">
      <c r="A377" s="88"/>
      <c r="B377" s="88"/>
      <c r="C377" s="88"/>
      <c r="D377" s="52"/>
      <c r="E377" s="125" t="s">
        <v>656</v>
      </c>
      <c r="F377" s="126"/>
      <c r="G377" s="93">
        <f>SUM(G375:G376)</f>
        <v>0</v>
      </c>
    </row>
    <row r="381" spans="1:7" x14ac:dyDescent="0.2">
      <c r="E381" s="8"/>
    </row>
    <row r="382" spans="1:7" x14ac:dyDescent="0.2">
      <c r="F382" s="122"/>
      <c r="G382" s="122"/>
    </row>
    <row r="383" spans="1:7" x14ac:dyDescent="0.2">
      <c r="E383" s="101"/>
      <c r="F383" s="101"/>
      <c r="G383" s="101"/>
    </row>
    <row r="386" spans="4:7" x14ac:dyDescent="0.2">
      <c r="D386" s="123"/>
      <c r="E386" s="123"/>
    </row>
    <row r="387" spans="4:7" x14ac:dyDescent="0.2">
      <c r="F387" s="124"/>
      <c r="G387" s="124"/>
    </row>
    <row r="388" spans="4:7" x14ac:dyDescent="0.2">
      <c r="F388" s="133"/>
      <c r="G388" s="133"/>
    </row>
    <row r="389" spans="4:7" x14ac:dyDescent="0.2">
      <c r="D389" s="71"/>
      <c r="E389" s="71"/>
      <c r="G389" s="5"/>
    </row>
    <row r="391" spans="4:7" x14ac:dyDescent="0.2">
      <c r="D391" s="134"/>
      <c r="E391" s="134"/>
      <c r="F391" s="133"/>
      <c r="G391" s="133"/>
    </row>
    <row r="392" spans="4:7" x14ac:dyDescent="0.2">
      <c r="F392" s="124"/>
      <c r="G392" s="124"/>
    </row>
    <row r="393" spans="4:7" x14ac:dyDescent="0.2">
      <c r="F393" s="133"/>
      <c r="G393" s="133"/>
    </row>
  </sheetData>
  <mergeCells count="38">
    <mergeCell ref="F393:G393"/>
    <mergeCell ref="D391:E391"/>
    <mergeCell ref="F391:G391"/>
    <mergeCell ref="F392:G392"/>
    <mergeCell ref="F388:G388"/>
    <mergeCell ref="A145:F145"/>
    <mergeCell ref="F382:G382"/>
    <mergeCell ref="D386:E386"/>
    <mergeCell ref="F387:G387"/>
    <mergeCell ref="E377:F377"/>
    <mergeCell ref="E375:F375"/>
    <mergeCell ref="E376:F376"/>
    <mergeCell ref="A150:F150"/>
    <mergeCell ref="A164:F164"/>
    <mergeCell ref="A178:F178"/>
    <mergeCell ref="A5:G5"/>
    <mergeCell ref="A43:G43"/>
    <mergeCell ref="A47:G47"/>
    <mergeCell ref="A61:G61"/>
    <mergeCell ref="A68:G68"/>
    <mergeCell ref="A28:C28"/>
    <mergeCell ref="A21:C21"/>
    <mergeCell ref="A75:G75"/>
    <mergeCell ref="E383:G383"/>
    <mergeCell ref="C373:F373"/>
    <mergeCell ref="C367:F367"/>
    <mergeCell ref="C222:F222"/>
    <mergeCell ref="C197:F197"/>
    <mergeCell ref="A223:C223"/>
    <mergeCell ref="A194:F194"/>
    <mergeCell ref="A198:G198"/>
    <mergeCell ref="A88:G88"/>
    <mergeCell ref="A111:E111"/>
    <mergeCell ref="F111:G111"/>
    <mergeCell ref="A116:G116"/>
    <mergeCell ref="A130:F130"/>
    <mergeCell ref="A98:G98"/>
    <mergeCell ref="A186:F186"/>
  </mergeCells>
  <printOptions horizontalCentered="1"/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Krasteva</dc:creator>
  <cp:lastModifiedBy>user</cp:lastModifiedBy>
  <cp:lastPrinted>2017-10-12T08:00:18Z</cp:lastPrinted>
  <dcterms:created xsi:type="dcterms:W3CDTF">2017-10-07T10:30:05Z</dcterms:created>
  <dcterms:modified xsi:type="dcterms:W3CDTF">2018-10-15T14:58:12Z</dcterms:modified>
</cp:coreProperties>
</file>